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kittlerova.t\AppData\Local\Microsoft\Windows\INetCache\Content.Outlook\0JF2LBIV\"/>
    </mc:Choice>
  </mc:AlternateContent>
  <xr:revisionPtr revIDLastSave="0" documentId="13_ncr:1_{E8078D06-CBD2-4479-850E-D0879C5A404B}" xr6:coauthVersionLast="46" xr6:coauthVersionMax="47" xr10:uidLastSave="{00000000-0000-0000-0000-000000000000}"/>
  <bookViews>
    <workbookView xWindow="28680" yWindow="-120" windowWidth="29040" windowHeight="15840" activeTab="1" xr2:uid="{14A58BA9-72A4-47C7-8DEC-A45A95F8EFCF}"/>
  </bookViews>
  <sheets>
    <sheet name="List1" sheetId="1" r:id="rId1"/>
    <sheet name="Lis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9" i="2" l="1"/>
  <c r="G19" i="2"/>
  <c r="E19" i="2"/>
  <c r="E9" i="2"/>
  <c r="F9" i="2"/>
  <c r="G9" i="2"/>
  <c r="E24" i="1" l="1"/>
  <c r="E15" i="1" l="1"/>
  <c r="E16" i="1"/>
  <c r="E17" i="1"/>
  <c r="E14" i="1"/>
  <c r="E25" i="1"/>
  <c r="E26" i="1"/>
  <c r="E27" i="1"/>
  <c r="C22" i="1"/>
  <c r="C12" i="1"/>
</calcChain>
</file>

<file path=xl/sharedStrings.xml><?xml version="1.0" encoding="utf-8"?>
<sst xmlns="http://schemas.openxmlformats.org/spreadsheetml/2006/main" count="57" uniqueCount="38">
  <si>
    <r>
      <t xml:space="preserve">&gt; 0 %  </t>
    </r>
    <r>
      <rPr>
        <sz val="11"/>
        <color theme="1"/>
        <rFont val="Calibri"/>
        <family val="2"/>
        <charset val="238"/>
      </rPr>
      <t>≤</t>
    </r>
    <r>
      <rPr>
        <sz val="11"/>
        <color theme="1"/>
        <rFont val="Calibri"/>
        <family val="2"/>
        <charset val="238"/>
        <scheme val="minor"/>
      </rPr>
      <t>10%</t>
    </r>
  </si>
  <si>
    <t>&gt; 30%</t>
  </si>
  <si>
    <t>Limitní částka bez bonusu</t>
  </si>
  <si>
    <t>Bonus v %</t>
  </si>
  <si>
    <t>Souhrnná částka za 12 kalendářních měsíců</t>
  </si>
  <si>
    <t>Určení limitní skupiny</t>
  </si>
  <si>
    <t>Bonus v €</t>
  </si>
  <si>
    <t>Př. č. 1 výpočtu bonusu</t>
  </si>
  <si>
    <t>Př. č. 2 výpočtu bonusu</t>
  </si>
  <si>
    <r>
      <t xml:space="preserve">&gt; 10 %  </t>
    </r>
    <r>
      <rPr>
        <sz val="11"/>
        <color theme="1"/>
        <rFont val="Calibri"/>
        <family val="2"/>
        <charset val="238"/>
      </rPr>
      <t>≤2</t>
    </r>
    <r>
      <rPr>
        <sz val="11"/>
        <color theme="1"/>
        <rFont val="Calibri"/>
        <family val="2"/>
        <charset val="238"/>
        <scheme val="minor"/>
      </rPr>
      <t>0%</t>
    </r>
  </si>
  <si>
    <r>
      <t xml:space="preserve">&gt; 20 %  </t>
    </r>
    <r>
      <rPr>
        <sz val="11"/>
        <color theme="1"/>
        <rFont val="Calibri"/>
        <family val="2"/>
        <charset val="238"/>
      </rPr>
      <t>≤3</t>
    </r>
    <r>
      <rPr>
        <sz val="11"/>
        <color theme="1"/>
        <rFont val="Calibri"/>
        <family val="2"/>
        <charset val="238"/>
        <scheme val="minor"/>
      </rPr>
      <t>0%</t>
    </r>
  </si>
  <si>
    <t>&gt; 20 %  ≤30%</t>
  </si>
  <si>
    <t xml:space="preserve">Rozsah skupiny v % </t>
  </si>
  <si>
    <t>Výpočet  % souhrnné částky</t>
  </si>
  <si>
    <t>Bonusový program - hodnotící doba 12 kalendářních měsíců</t>
  </si>
  <si>
    <t>(670 000-650 000)/(650 000/100)</t>
  </si>
  <si>
    <t>(800 000-650 000)/(650 000/100)</t>
  </si>
  <si>
    <t xml:space="preserve">Veřejná zakázka nadlimitní: Dodávky řezného a upínacího nářadí, ostření, včetně servisu  a dalšího, souvisejícího plnění </t>
  </si>
  <si>
    <t xml:space="preserve">Snížení výrobních nákladů v % </t>
  </si>
  <si>
    <t>Bonusový program z uspořených nákladů - hodnotící doba 12 kalendářních měsíců</t>
  </si>
  <si>
    <t xml:space="preserve">úspora v v % </t>
  </si>
  <si>
    <t xml:space="preserve"> </t>
  </si>
  <si>
    <t>Z uspořených výrobních nákladů - hodnotící doba 12 kalendářních měsíců</t>
  </si>
  <si>
    <t>Nová cena plnění za období Nx</t>
  </si>
  <si>
    <t>Současná cena plnění za období Nx</t>
  </si>
  <si>
    <t>Současný výrovní náklad projektu</t>
  </si>
  <si>
    <t>Nový výrobní náklad projektu</t>
  </si>
  <si>
    <t>Výpočet úspory</t>
  </si>
  <si>
    <t>Výpočet úspory:</t>
  </si>
  <si>
    <t>za podminky zachovani soucasnych vyrobnich parametru a ekonomiky vyroby</t>
  </si>
  <si>
    <t>Úspora na nářadí…</t>
  </si>
  <si>
    <t>Příloha č. 4 - Technická specifikace a ceník</t>
  </si>
  <si>
    <t>Rámcová dohoda č. S210/21</t>
  </si>
  <si>
    <t>Rámcová dohoda č.    S210/21</t>
  </si>
  <si>
    <t>úspora je definována rozdílem součtu plnění mezi sečtenou současnou nabízenou cenou za jednotku a sečtenou cenou nabízeného alternativního plnění za jednotku násobena množstvím plnění</t>
  </si>
  <si>
    <t>Finalní potvrzení vypočtu bude ověřeno EO po dosaženi hod sazby</t>
  </si>
  <si>
    <t>úsporu předkládá dodavatel na ekonomickem listu projektu.</t>
  </si>
  <si>
    <t>úspora je definována rozdílem současných VN "konkrétního projektu" a součtem úspor VN "konkrétního projektu" v Kč což je např. (a) ke snížení vyrobních času) plus (b) ke, snížení nákladů na nářadí, přípravků, upínačů, počtem výměny nástrojů, zvýšením životnosti nářadí atd...) vše by mělo byt "doloženo na ekonomickem listu projektu"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</si>
</sst>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1]"/>
    <numFmt numFmtId="165" formatCode="0.0%"/>
    <numFmt numFmtId="166" formatCode="#,##0\ [$€-1];[Red]\-#,##0\ [$€-1]"/>
    <numFmt numFmtId="167" formatCode="0.0"/>
  </numFmts>
  <fonts count="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1"/>
      <name val="Calibri"/>
      <family val="2"/>
      <charset val="238"/>
    </font>
    <font>
      <b/>
      <sz val="12"/>
      <name val="Calibri"/>
      <family val="2"/>
      <charset val="238"/>
      <scheme val="minor"/>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79998168889431442"/>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9" fontId="1" fillId="0" borderId="0" applyFont="0" applyFill="0" applyBorder="0" applyAlignment="0" applyProtection="0"/>
  </cellStyleXfs>
  <cellXfs count="107">
    <xf numFmtId="0" fontId="0" fillId="0" borderId="0" xfId="0"/>
    <xf numFmtId="0" fontId="2" fillId="0" borderId="0" xfId="0" applyFont="1" applyFill="1" applyBorder="1" applyAlignment="1">
      <alignment vertical="center" wrapText="1"/>
    </xf>
    <xf numFmtId="166" fontId="0" fillId="0" borderId="5" xfId="0" applyNumberFormat="1" applyFill="1" applyBorder="1" applyAlignment="1">
      <alignment horizontal="center"/>
    </xf>
    <xf numFmtId="166" fontId="0" fillId="0" borderId="15" xfId="0" applyNumberFormat="1" applyFill="1" applyBorder="1" applyAlignment="1">
      <alignment horizontal="center"/>
    </xf>
    <xf numFmtId="166" fontId="0" fillId="0" borderId="16" xfId="0" applyNumberFormat="1" applyFill="1" applyBorder="1" applyAlignment="1">
      <alignment horizontal="center"/>
    </xf>
    <xf numFmtId="166" fontId="0" fillId="3" borderId="10" xfId="0" applyNumberFormat="1" applyFill="1" applyBorder="1" applyAlignment="1">
      <alignment horizontal="center"/>
    </xf>
    <xf numFmtId="0" fontId="0" fillId="0" borderId="16" xfId="0" applyBorder="1" applyAlignment="1">
      <alignment horizontal="center"/>
    </xf>
    <xf numFmtId="0" fontId="0" fillId="0" borderId="15" xfId="0" applyFill="1" applyBorder="1" applyAlignment="1">
      <alignment horizontal="center"/>
    </xf>
    <xf numFmtId="0" fontId="0" fillId="3" borderId="10" xfId="0" applyFill="1" applyBorder="1" applyAlignment="1">
      <alignment horizontal="center"/>
    </xf>
    <xf numFmtId="9" fontId="0" fillId="5" borderId="5" xfId="0" applyNumberFormat="1" applyFill="1" applyBorder="1" applyAlignment="1">
      <alignment horizontal="center" vertical="center"/>
    </xf>
    <xf numFmtId="9" fontId="0" fillId="6" borderId="6" xfId="0" applyNumberFormat="1" applyFill="1" applyBorder="1" applyAlignment="1">
      <alignment horizontal="center" vertical="center"/>
    </xf>
    <xf numFmtId="10" fontId="0" fillId="2" borderId="8" xfId="1" applyNumberFormat="1" applyFont="1" applyFill="1" applyBorder="1" applyAlignment="1" applyProtection="1">
      <alignment horizontal="center"/>
      <protection locked="0"/>
    </xf>
    <xf numFmtId="9" fontId="0" fillId="5" borderId="8" xfId="1" applyFont="1" applyFill="1" applyBorder="1" applyAlignment="1" applyProtection="1">
      <alignment horizontal="center"/>
      <protection locked="0"/>
    </xf>
    <xf numFmtId="165" fontId="0" fillId="4" borderId="8" xfId="1" applyNumberFormat="1" applyFont="1" applyFill="1" applyBorder="1" applyAlignment="1" applyProtection="1">
      <alignment horizontal="center"/>
      <protection locked="0"/>
    </xf>
    <xf numFmtId="165" fontId="0" fillId="6" borderId="9" xfId="1" applyNumberFormat="1" applyFont="1" applyFill="1" applyBorder="1" applyAlignment="1" applyProtection="1">
      <alignment horizontal="center"/>
      <protection locked="0"/>
    </xf>
    <xf numFmtId="0" fontId="0" fillId="0" borderId="5" xfId="0" applyBorder="1" applyAlignment="1">
      <alignment horizontal="center"/>
    </xf>
    <xf numFmtId="9" fontId="0" fillId="2" borderId="5" xfId="0" applyNumberFormat="1" applyFill="1" applyBorder="1" applyAlignment="1">
      <alignment horizontal="center" vertical="center"/>
    </xf>
    <xf numFmtId="9" fontId="0" fillId="4" borderId="5" xfId="0" applyNumberFormat="1" applyFill="1" applyBorder="1" applyAlignment="1">
      <alignment horizontal="center" vertical="center"/>
    </xf>
    <xf numFmtId="0" fontId="0" fillId="0" borderId="5" xfId="0" applyFill="1" applyBorder="1" applyAlignment="1">
      <alignment horizontal="center"/>
    </xf>
    <xf numFmtId="0" fontId="0" fillId="0" borderId="21" xfId="0" applyBorder="1"/>
    <xf numFmtId="0" fontId="0" fillId="0" borderId="0" xfId="0" applyBorder="1"/>
    <xf numFmtId="0" fontId="0" fillId="0" borderId="22" xfId="0" applyBorder="1"/>
    <xf numFmtId="0" fontId="0" fillId="0" borderId="26" xfId="0" applyBorder="1" applyAlignment="1">
      <alignment horizontal="left"/>
    </xf>
    <xf numFmtId="3" fontId="0" fillId="0" borderId="0" xfId="0" applyNumberFormat="1" applyBorder="1"/>
    <xf numFmtId="0" fontId="0" fillId="0" borderId="28" xfId="0" applyFill="1" applyBorder="1" applyAlignment="1">
      <alignment horizontal="center"/>
    </xf>
    <xf numFmtId="166" fontId="0" fillId="0" borderId="28" xfId="0" applyNumberFormat="1" applyFill="1" applyBorder="1" applyAlignment="1">
      <alignment horizontal="center"/>
    </xf>
    <xf numFmtId="0" fontId="0" fillId="0" borderId="24" xfId="0" applyBorder="1"/>
    <xf numFmtId="0" fontId="0" fillId="0" borderId="25" xfId="0" applyBorder="1"/>
    <xf numFmtId="9" fontId="0" fillId="4" borderId="5" xfId="0" applyNumberFormat="1" applyFill="1" applyBorder="1" applyAlignment="1">
      <alignment horizontal="center" vertical="center"/>
    </xf>
    <xf numFmtId="9" fontId="0" fillId="2" borderId="5" xfId="0" applyNumberFormat="1" applyFill="1" applyBorder="1" applyAlignment="1">
      <alignment horizontal="center" vertical="center"/>
    </xf>
    <xf numFmtId="9" fontId="0" fillId="2" borderId="5" xfId="0" applyNumberFormat="1" applyFill="1" applyBorder="1" applyAlignment="1">
      <alignment horizontal="center" vertical="center"/>
    </xf>
    <xf numFmtId="9" fontId="0" fillId="4" borderId="5" xfId="0" applyNumberFormat="1" applyFill="1" applyBorder="1" applyAlignment="1">
      <alignment horizontal="center" vertical="center"/>
    </xf>
    <xf numFmtId="0" fontId="0" fillId="0" borderId="31" xfId="0" applyBorder="1"/>
    <xf numFmtId="0" fontId="0" fillId="0" borderId="32" xfId="0" applyBorder="1"/>
    <xf numFmtId="10" fontId="0" fillId="2" borderId="15" xfId="1" applyNumberFormat="1" applyFont="1" applyFill="1" applyBorder="1" applyAlignment="1" applyProtection="1">
      <alignment horizontal="center"/>
      <protection locked="0"/>
    </xf>
    <xf numFmtId="9" fontId="0" fillId="5" borderId="15" xfId="1" applyFont="1" applyFill="1" applyBorder="1" applyAlignment="1" applyProtection="1">
      <alignment horizontal="center"/>
      <protection locked="0"/>
    </xf>
    <xf numFmtId="165" fontId="0" fillId="4" borderId="15" xfId="1" applyNumberFormat="1" applyFont="1" applyFill="1" applyBorder="1" applyAlignment="1" applyProtection="1">
      <alignment horizontal="center"/>
      <protection locked="0"/>
    </xf>
    <xf numFmtId="165" fontId="0" fillId="6" borderId="34" xfId="1" applyNumberFormat="1" applyFont="1" applyFill="1" applyBorder="1" applyAlignment="1" applyProtection="1">
      <alignment horizontal="center"/>
      <protection locked="0"/>
    </xf>
    <xf numFmtId="0" fontId="0" fillId="0" borderId="5" xfId="0" applyBorder="1"/>
    <xf numFmtId="10" fontId="0" fillId="2" borderId="5" xfId="1" applyNumberFormat="1" applyFont="1" applyFill="1" applyBorder="1" applyAlignment="1" applyProtection="1">
      <alignment horizontal="center"/>
      <protection locked="0"/>
    </xf>
    <xf numFmtId="9" fontId="0" fillId="5" borderId="5" xfId="1" applyFont="1" applyFill="1" applyBorder="1" applyAlignment="1" applyProtection="1">
      <alignment horizontal="center"/>
      <protection locked="0"/>
    </xf>
    <xf numFmtId="165" fontId="0" fillId="4" borderId="5" xfId="1" applyNumberFormat="1" applyFont="1" applyFill="1" applyBorder="1" applyAlignment="1" applyProtection="1">
      <alignment horizontal="center"/>
      <protection locked="0"/>
    </xf>
    <xf numFmtId="165" fontId="0" fillId="6" borderId="5" xfId="1" applyNumberFormat="1" applyFont="1" applyFill="1" applyBorder="1" applyAlignment="1" applyProtection="1">
      <alignment horizontal="center"/>
      <protection locked="0"/>
    </xf>
    <xf numFmtId="9" fontId="0" fillId="6" borderId="5" xfId="0" applyNumberFormat="1" applyFill="1" applyBorder="1" applyAlignment="1">
      <alignment horizontal="center" vertical="center"/>
    </xf>
    <xf numFmtId="0" fontId="2" fillId="0" borderId="30" xfId="0" applyFont="1" applyBorder="1"/>
    <xf numFmtId="10" fontId="0" fillId="2" borderId="17" xfId="1" applyNumberFormat="1" applyFont="1" applyFill="1" applyBorder="1" applyAlignment="1" applyProtection="1">
      <alignment horizontal="center"/>
      <protection locked="0"/>
    </xf>
    <xf numFmtId="0" fontId="0" fillId="2" borderId="15" xfId="1" applyNumberFormat="1" applyFont="1" applyFill="1" applyBorder="1" applyAlignment="1" applyProtection="1">
      <alignment horizontal="center"/>
      <protection locked="0"/>
    </xf>
    <xf numFmtId="0" fontId="0" fillId="5" borderId="15" xfId="1" applyNumberFormat="1" applyFont="1" applyFill="1" applyBorder="1" applyAlignment="1" applyProtection="1">
      <alignment horizontal="center"/>
      <protection locked="0"/>
    </xf>
    <xf numFmtId="0" fontId="0" fillId="4" borderId="15" xfId="1" applyNumberFormat="1" applyFont="1" applyFill="1" applyBorder="1" applyAlignment="1" applyProtection="1">
      <alignment horizontal="center"/>
      <protection locked="0"/>
    </xf>
    <xf numFmtId="0" fontId="0" fillId="6" borderId="15" xfId="1" applyNumberFormat="1" applyFont="1" applyFill="1" applyBorder="1" applyAlignment="1" applyProtection="1">
      <alignment horizontal="center"/>
      <protection locked="0"/>
    </xf>
    <xf numFmtId="0" fontId="0" fillId="0" borderId="35" xfId="0" applyBorder="1"/>
    <xf numFmtId="0" fontId="0" fillId="0" borderId="36" xfId="0" applyBorder="1"/>
    <xf numFmtId="0" fontId="0" fillId="0" borderId="15" xfId="0" applyBorder="1"/>
    <xf numFmtId="0" fontId="0" fillId="0" borderId="5" xfId="0" applyNumberFormat="1" applyBorder="1"/>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164" fontId="2" fillId="0" borderId="5" xfId="0" applyNumberFormat="1" applyFont="1" applyFill="1" applyBorder="1" applyAlignment="1">
      <alignment horizontal="center" vertical="center" wrapText="1"/>
    </xf>
    <xf numFmtId="164" fontId="2" fillId="0" borderId="6" xfId="0" applyNumberFormat="1" applyFont="1" applyFill="1" applyBorder="1" applyAlignment="1">
      <alignment horizontal="center" vertical="center" wrapText="1"/>
    </xf>
    <xf numFmtId="0" fontId="0" fillId="0" borderId="4" xfId="0" applyBorder="1" applyAlignment="1">
      <alignment horizontal="center"/>
    </xf>
    <xf numFmtId="0" fontId="0" fillId="0" borderId="5" xfId="0" applyBorder="1" applyAlignment="1">
      <alignment horizontal="center"/>
    </xf>
    <xf numFmtId="9" fontId="0" fillId="4" borderId="5" xfId="0" applyNumberFormat="1" applyFill="1" applyBorder="1" applyAlignment="1">
      <alignment horizontal="center" vertical="center"/>
    </xf>
    <xf numFmtId="0" fontId="2" fillId="3" borderId="11" xfId="0" applyFont="1" applyFill="1" applyBorder="1" applyAlignment="1">
      <alignment horizontal="center"/>
    </xf>
    <xf numFmtId="0" fontId="2" fillId="3" borderId="12" xfId="0" applyFont="1" applyFill="1" applyBorder="1" applyAlignment="1">
      <alignment horizontal="center"/>
    </xf>
    <xf numFmtId="0" fontId="2" fillId="3" borderId="13" xfId="0" applyFont="1" applyFill="1" applyBorder="1" applyAlignment="1">
      <alignment horizontal="center"/>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4" xfId="0" applyFill="1" applyBorder="1" applyAlignment="1">
      <alignment horizontal="center"/>
    </xf>
    <xf numFmtId="0" fontId="0" fillId="0" borderId="5" xfId="0" applyFill="1" applyBorder="1" applyAlignment="1">
      <alignment horizontal="center"/>
    </xf>
    <xf numFmtId="2" fontId="4" fillId="4" borderId="18" xfId="0" applyNumberFormat="1" applyFont="1" applyFill="1" applyBorder="1" applyAlignment="1">
      <alignment horizontal="left"/>
    </xf>
    <xf numFmtId="2" fontId="4" fillId="4" borderId="19" xfId="0" applyNumberFormat="1" applyFont="1" applyFill="1" applyBorder="1" applyAlignment="1">
      <alignment horizontal="left"/>
    </xf>
    <xf numFmtId="2" fontId="4" fillId="4" borderId="20" xfId="0" applyNumberFormat="1" applyFont="1" applyFill="1" applyBorder="1" applyAlignment="1">
      <alignment horizontal="left"/>
    </xf>
    <xf numFmtId="2" fontId="4" fillId="4" borderId="21" xfId="0" applyNumberFormat="1" applyFont="1" applyFill="1" applyBorder="1" applyAlignment="1">
      <alignment horizontal="left"/>
    </xf>
    <xf numFmtId="2" fontId="4" fillId="4" borderId="0" xfId="0" applyNumberFormat="1" applyFont="1" applyFill="1" applyBorder="1" applyAlignment="1">
      <alignment horizontal="left"/>
    </xf>
    <xf numFmtId="2" fontId="4" fillId="4" borderId="22" xfId="0" applyNumberFormat="1" applyFont="1" applyFill="1" applyBorder="1" applyAlignment="1">
      <alignment horizontal="left"/>
    </xf>
    <xf numFmtId="2" fontId="4" fillId="4" borderId="23" xfId="0" applyNumberFormat="1" applyFont="1" applyFill="1" applyBorder="1" applyAlignment="1">
      <alignment horizontal="left"/>
    </xf>
    <xf numFmtId="2" fontId="4" fillId="4" borderId="24" xfId="0" applyNumberFormat="1" applyFont="1" applyFill="1" applyBorder="1" applyAlignment="1">
      <alignment horizontal="left"/>
    </xf>
    <xf numFmtId="2" fontId="4" fillId="4" borderId="25" xfId="0" applyNumberFormat="1" applyFont="1" applyFill="1" applyBorder="1" applyAlignment="1">
      <alignment horizontal="left"/>
    </xf>
    <xf numFmtId="0" fontId="0" fillId="0" borderId="4" xfId="0" applyBorder="1" applyAlignment="1">
      <alignment horizontal="center"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5" xfId="0" applyFill="1" applyBorder="1" applyAlignment="1">
      <alignment horizontal="center" vertical="center"/>
    </xf>
    <xf numFmtId="0" fontId="0" fillId="0" borderId="14" xfId="0" applyFill="1" applyBorder="1" applyAlignment="1">
      <alignment horizontal="center" vertical="center"/>
    </xf>
    <xf numFmtId="0" fontId="0" fillId="0" borderId="17" xfId="0" applyFill="1" applyBorder="1" applyAlignment="1">
      <alignment horizontal="center" vertical="center"/>
    </xf>
    <xf numFmtId="0" fontId="0" fillId="0" borderId="8" xfId="0" applyFill="1" applyBorder="1" applyAlignment="1">
      <alignment horizontal="center" vertical="center"/>
    </xf>
    <xf numFmtId="0" fontId="0" fillId="0" borderId="17"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166" fontId="2" fillId="0" borderId="16" xfId="0" applyNumberFormat="1" applyFont="1" applyFill="1" applyBorder="1" applyAlignment="1">
      <alignment horizontal="center"/>
    </xf>
    <xf numFmtId="0" fontId="0" fillId="0" borderId="15" xfId="0" applyBorder="1" applyAlignment="1">
      <alignment horizontal="center"/>
    </xf>
    <xf numFmtId="167" fontId="0" fillId="2" borderId="5" xfId="0" applyNumberFormat="1" applyFill="1" applyBorder="1" applyAlignment="1">
      <alignment horizontal="center"/>
    </xf>
    <xf numFmtId="9" fontId="0" fillId="2" borderId="5" xfId="0" applyNumberFormat="1" applyFill="1" applyBorder="1" applyAlignment="1">
      <alignment horizontal="center" vertical="center"/>
    </xf>
    <xf numFmtId="9" fontId="0" fillId="2" borderId="15" xfId="0" applyNumberFormat="1" applyFill="1" applyBorder="1" applyAlignment="1">
      <alignment horizontal="center" vertical="center"/>
    </xf>
    <xf numFmtId="167" fontId="0" fillId="4" borderId="5" xfId="0" applyNumberFormat="1" applyFill="1" applyBorder="1" applyAlignment="1">
      <alignment horizontal="center"/>
    </xf>
    <xf numFmtId="0" fontId="0" fillId="0" borderId="33" xfId="0" applyFill="1" applyBorder="1" applyAlignment="1">
      <alignment horizontal="left" vertical="center" wrapText="1"/>
    </xf>
    <xf numFmtId="0" fontId="0" fillId="0" borderId="17" xfId="0" applyFill="1" applyBorder="1" applyAlignment="1">
      <alignment horizontal="left" vertical="center" wrapText="1"/>
    </xf>
    <xf numFmtId="0" fontId="0" fillId="0" borderId="14" xfId="0" applyFill="1" applyBorder="1" applyAlignment="1">
      <alignment horizontal="left" vertical="center" wrapText="1"/>
    </xf>
    <xf numFmtId="0" fontId="0" fillId="0" borderId="14" xfId="0" applyBorder="1" applyAlignment="1">
      <alignment horizontal="left"/>
    </xf>
    <xf numFmtId="0" fontId="0" fillId="0" borderId="33" xfId="0" applyBorder="1" applyAlignment="1">
      <alignment horizontal="left"/>
    </xf>
    <xf numFmtId="0" fontId="0" fillId="0" borderId="17" xfId="0" applyBorder="1" applyAlignment="1">
      <alignment horizontal="left"/>
    </xf>
    <xf numFmtId="0" fontId="0" fillId="0" borderId="29"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33" xfId="0" applyFill="1" applyBorder="1" applyAlignment="1">
      <alignment horizontal="center" vertical="center" wrapText="1"/>
    </xf>
    <xf numFmtId="0" fontId="0" fillId="0" borderId="17" xfId="0" applyFill="1" applyBorder="1" applyAlignment="1">
      <alignment horizontal="center" vertical="center" wrapText="1"/>
    </xf>
  </cellXfs>
  <cellStyles count="2">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54832</xdr:colOff>
      <xdr:row>0</xdr:row>
      <xdr:rowOff>49530</xdr:rowOff>
    </xdr:from>
    <xdr:to>
      <xdr:col>6</xdr:col>
      <xdr:colOff>935355</xdr:colOff>
      <xdr:row>2</xdr:row>
      <xdr:rowOff>152400</xdr:rowOff>
    </xdr:to>
    <xdr:pic>
      <xdr:nvPicPr>
        <xdr:cNvPr id="3" name="Obrázek 2">
          <a:extLst>
            <a:ext uri="{FF2B5EF4-FFF2-40B4-BE49-F238E27FC236}">
              <a16:creationId xmlns:a16="http://schemas.microsoft.com/office/drawing/2014/main" id="{22953111-C9DF-41E3-981F-C00FD33F76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60332" y="421005"/>
          <a:ext cx="876713" cy="502920"/>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54832</xdr:colOff>
      <xdr:row>0</xdr:row>
      <xdr:rowOff>49530</xdr:rowOff>
    </xdr:from>
    <xdr:to>
      <xdr:col>6</xdr:col>
      <xdr:colOff>935355</xdr:colOff>
      <xdr:row>3</xdr:row>
      <xdr:rowOff>0</xdr:rowOff>
    </xdr:to>
    <xdr:pic>
      <xdr:nvPicPr>
        <xdr:cNvPr id="2" name="Obrázek 1">
          <a:extLst>
            <a:ext uri="{FF2B5EF4-FFF2-40B4-BE49-F238E27FC236}">
              <a16:creationId xmlns:a16="http://schemas.microsoft.com/office/drawing/2014/main" id="{F4AF1FA6-E077-46B1-9A6B-573F15F4DB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39946" y="49530"/>
          <a:ext cx="880523" cy="505641"/>
        </a:xfrm>
        <a:prstGeom prst="rect">
          <a:avLst/>
        </a:prstGeom>
        <a:ln>
          <a:solidFill>
            <a:schemeClr val="tx1"/>
          </a:solid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63256-FAD1-442F-B3E7-D8925B426452}">
  <sheetPr>
    <pageSetUpPr fitToPage="1"/>
  </sheetPr>
  <dimension ref="A1:H27"/>
  <sheetViews>
    <sheetView workbookViewId="0">
      <selection activeCell="M10" sqref="M10"/>
    </sheetView>
  </sheetViews>
  <sheetFormatPr defaultRowHeight="14.4" x14ac:dyDescent="0.3"/>
  <cols>
    <col min="1" max="1" width="26.6640625" customWidth="1"/>
    <col min="2" max="2" width="10.6640625" bestFit="1" customWidth="1"/>
    <col min="3" max="3" width="13.33203125" customWidth="1"/>
    <col min="4" max="4" width="11.6640625" customWidth="1"/>
    <col min="5" max="5" width="11.33203125" customWidth="1"/>
    <col min="6" max="6" width="12.33203125" customWidth="1"/>
    <col min="7" max="7" width="15.21875" customWidth="1"/>
  </cols>
  <sheetData>
    <row r="1" spans="1:8" ht="15.6" x14ac:dyDescent="0.3">
      <c r="A1" s="71" t="s">
        <v>17</v>
      </c>
      <c r="B1" s="72"/>
      <c r="C1" s="72"/>
      <c r="D1" s="72"/>
      <c r="E1" s="72"/>
      <c r="F1" s="72"/>
      <c r="G1" s="73"/>
    </row>
    <row r="2" spans="1:8" ht="15.6" x14ac:dyDescent="0.3">
      <c r="A2" s="74" t="s">
        <v>33</v>
      </c>
      <c r="B2" s="75"/>
      <c r="C2" s="75"/>
      <c r="D2" s="75"/>
      <c r="E2" s="75"/>
      <c r="F2" s="75"/>
      <c r="G2" s="76"/>
    </row>
    <row r="3" spans="1:8" ht="16.2" thickBot="1" x14ac:dyDescent="0.35">
      <c r="A3" s="77" t="s">
        <v>31</v>
      </c>
      <c r="B3" s="78"/>
      <c r="C3" s="78"/>
      <c r="D3" s="78"/>
      <c r="E3" s="78"/>
      <c r="F3" s="78"/>
      <c r="G3" s="79"/>
    </row>
    <row r="4" spans="1:8" ht="15" customHeight="1" x14ac:dyDescent="0.3">
      <c r="A4" s="54" t="s">
        <v>14</v>
      </c>
      <c r="B4" s="55"/>
      <c r="C4" s="55"/>
      <c r="D4" s="55"/>
      <c r="E4" s="55"/>
      <c r="F4" s="55"/>
      <c r="G4" s="56"/>
      <c r="H4" s="1"/>
    </row>
    <row r="5" spans="1:8" x14ac:dyDescent="0.3">
      <c r="A5" s="67" t="s">
        <v>2</v>
      </c>
      <c r="B5" s="68"/>
      <c r="C5" s="68"/>
      <c r="D5" s="57">
        <v>650000</v>
      </c>
      <c r="E5" s="57"/>
      <c r="F5" s="57"/>
      <c r="G5" s="58"/>
    </row>
    <row r="6" spans="1:8" x14ac:dyDescent="0.3">
      <c r="A6" s="69" t="s">
        <v>12</v>
      </c>
      <c r="B6" s="70"/>
      <c r="C6" s="70"/>
      <c r="D6" s="16" t="s">
        <v>0</v>
      </c>
      <c r="E6" s="9" t="s">
        <v>9</v>
      </c>
      <c r="F6" s="17" t="s">
        <v>10</v>
      </c>
      <c r="G6" s="10" t="s">
        <v>1</v>
      </c>
    </row>
    <row r="7" spans="1:8" ht="15" thickBot="1" x14ac:dyDescent="0.35">
      <c r="A7" s="65" t="s">
        <v>3</v>
      </c>
      <c r="B7" s="66"/>
      <c r="C7" s="66"/>
      <c r="D7" s="11"/>
      <c r="E7" s="12"/>
      <c r="F7" s="13"/>
      <c r="G7" s="14"/>
    </row>
    <row r="8" spans="1:8" x14ac:dyDescent="0.3">
      <c r="A8" s="19"/>
      <c r="B8" s="20"/>
      <c r="C8" s="20"/>
      <c r="D8" s="20"/>
      <c r="E8" s="20"/>
      <c r="F8" s="20"/>
      <c r="G8" s="21"/>
    </row>
    <row r="9" spans="1:8" ht="15" thickBot="1" x14ac:dyDescent="0.35">
      <c r="A9" s="19"/>
      <c r="B9" s="20"/>
      <c r="C9" s="20"/>
      <c r="D9" s="20"/>
      <c r="E9" s="20"/>
      <c r="F9" s="20"/>
      <c r="G9" s="21"/>
    </row>
    <row r="10" spans="1:8" ht="15" thickBot="1" x14ac:dyDescent="0.35">
      <c r="A10" s="62" t="s">
        <v>7</v>
      </c>
      <c r="B10" s="63"/>
      <c r="C10" s="63"/>
      <c r="D10" s="63"/>
      <c r="E10" s="64"/>
      <c r="F10" s="20"/>
      <c r="G10" s="21"/>
    </row>
    <row r="11" spans="1:8" x14ac:dyDescent="0.3">
      <c r="A11" s="22" t="s">
        <v>4</v>
      </c>
      <c r="B11" s="6"/>
      <c r="C11" s="90">
        <v>670000</v>
      </c>
      <c r="D11" s="90"/>
      <c r="E11" s="90"/>
      <c r="F11" s="20"/>
      <c r="G11" s="21"/>
    </row>
    <row r="12" spans="1:8" x14ac:dyDescent="0.3">
      <c r="A12" s="59" t="s">
        <v>13</v>
      </c>
      <c r="B12" s="60"/>
      <c r="C12" s="92">
        <f>(C11-D5)/(D5/100)</f>
        <v>3.0769230769230771</v>
      </c>
      <c r="D12" s="92"/>
      <c r="E12" s="92"/>
      <c r="F12" s="23" t="s">
        <v>15</v>
      </c>
      <c r="G12" s="21"/>
    </row>
    <row r="13" spans="1:8" ht="15" thickBot="1" x14ac:dyDescent="0.35">
      <c r="A13" s="59" t="s">
        <v>5</v>
      </c>
      <c r="B13" s="91"/>
      <c r="C13" s="93" t="s">
        <v>0</v>
      </c>
      <c r="D13" s="93"/>
      <c r="E13" s="94"/>
      <c r="F13" s="20"/>
      <c r="G13" s="21"/>
    </row>
    <row r="14" spans="1:8" ht="15" thickBot="1" x14ac:dyDescent="0.35">
      <c r="A14" s="81" t="s">
        <v>3</v>
      </c>
      <c r="B14" s="8">
        <v>0.5</v>
      </c>
      <c r="C14" s="87" t="s">
        <v>6</v>
      </c>
      <c r="D14" s="88"/>
      <c r="E14" s="5">
        <f>$C$11/100*B14</f>
        <v>3350</v>
      </c>
      <c r="F14" s="20"/>
      <c r="G14" s="21"/>
    </row>
    <row r="15" spans="1:8" x14ac:dyDescent="0.3">
      <c r="A15" s="80"/>
      <c r="B15" s="6">
        <v>1</v>
      </c>
      <c r="C15" s="89"/>
      <c r="D15" s="88"/>
      <c r="E15" s="4">
        <f t="shared" ref="E15:E17" si="0">$C$11/100*B15</f>
        <v>6700</v>
      </c>
      <c r="F15" s="20"/>
      <c r="G15" s="21"/>
    </row>
    <row r="16" spans="1:8" x14ac:dyDescent="0.3">
      <c r="A16" s="80"/>
      <c r="B16" s="15">
        <v>1.5</v>
      </c>
      <c r="C16" s="89"/>
      <c r="D16" s="88"/>
      <c r="E16" s="2">
        <f t="shared" si="0"/>
        <v>10050</v>
      </c>
      <c r="F16" s="20"/>
      <c r="G16" s="21"/>
    </row>
    <row r="17" spans="1:7" x14ac:dyDescent="0.3">
      <c r="A17" s="80"/>
      <c r="B17" s="15">
        <v>2</v>
      </c>
      <c r="C17" s="89"/>
      <c r="D17" s="88"/>
      <c r="E17" s="2">
        <f t="shared" si="0"/>
        <v>13400</v>
      </c>
      <c r="F17" s="20"/>
      <c r="G17" s="21"/>
    </row>
    <row r="18" spans="1:7" x14ac:dyDescent="0.3">
      <c r="A18" s="19"/>
      <c r="B18" s="20"/>
      <c r="C18" s="20"/>
      <c r="D18" s="20"/>
      <c r="E18" s="20"/>
      <c r="F18" s="20"/>
      <c r="G18" s="21"/>
    </row>
    <row r="19" spans="1:7" ht="15" thickBot="1" x14ac:dyDescent="0.35">
      <c r="A19" s="19"/>
      <c r="B19" s="20"/>
      <c r="C19" s="20"/>
      <c r="D19" s="20"/>
      <c r="E19" s="20"/>
      <c r="F19" s="20"/>
      <c r="G19" s="21"/>
    </row>
    <row r="20" spans="1:7" ht="15" thickBot="1" x14ac:dyDescent="0.35">
      <c r="A20" s="62" t="s">
        <v>8</v>
      </c>
      <c r="B20" s="63"/>
      <c r="C20" s="63"/>
      <c r="D20" s="63"/>
      <c r="E20" s="64"/>
      <c r="F20" s="20"/>
      <c r="G20" s="21"/>
    </row>
    <row r="21" spans="1:7" x14ac:dyDescent="0.3">
      <c r="A21" s="22" t="s">
        <v>4</v>
      </c>
      <c r="B21" s="6"/>
      <c r="C21" s="90">
        <v>800000</v>
      </c>
      <c r="D21" s="90"/>
      <c r="E21" s="90"/>
      <c r="F21" s="20"/>
      <c r="G21" s="21"/>
    </row>
    <row r="22" spans="1:7" x14ac:dyDescent="0.3">
      <c r="A22" s="59" t="s">
        <v>13</v>
      </c>
      <c r="B22" s="60"/>
      <c r="C22" s="95">
        <f>(C21-D5)/(D5/100)</f>
        <v>23.076923076923077</v>
      </c>
      <c r="D22" s="95"/>
      <c r="E22" s="95"/>
      <c r="F22" s="23" t="s">
        <v>16</v>
      </c>
      <c r="G22" s="21"/>
    </row>
    <row r="23" spans="1:7" x14ac:dyDescent="0.3">
      <c r="A23" s="59" t="s">
        <v>5</v>
      </c>
      <c r="B23" s="60"/>
      <c r="C23" s="61" t="s">
        <v>11</v>
      </c>
      <c r="D23" s="61"/>
      <c r="E23" s="61"/>
      <c r="F23" s="20"/>
      <c r="G23" s="21"/>
    </row>
    <row r="24" spans="1:7" x14ac:dyDescent="0.3">
      <c r="A24" s="80" t="s">
        <v>3</v>
      </c>
      <c r="B24" s="18">
        <v>0.5</v>
      </c>
      <c r="C24" s="83" t="s">
        <v>6</v>
      </c>
      <c r="D24" s="84"/>
      <c r="E24" s="2">
        <f>$C$21/100*B24</f>
        <v>4000</v>
      </c>
      <c r="F24" s="20"/>
      <c r="G24" s="21"/>
    </row>
    <row r="25" spans="1:7" ht="15" thickBot="1" x14ac:dyDescent="0.35">
      <c r="A25" s="80"/>
      <c r="B25" s="7">
        <v>1</v>
      </c>
      <c r="C25" s="83"/>
      <c r="D25" s="84"/>
      <c r="E25" s="3">
        <f t="shared" ref="E25:E27" si="1">$C$21/100*B25</f>
        <v>8000</v>
      </c>
      <c r="F25" s="20"/>
      <c r="G25" s="21"/>
    </row>
    <row r="26" spans="1:7" ht="15" thickBot="1" x14ac:dyDescent="0.35">
      <c r="A26" s="81"/>
      <c r="B26" s="8">
        <v>1.5</v>
      </c>
      <c r="C26" s="85"/>
      <c r="D26" s="84"/>
      <c r="E26" s="5">
        <f t="shared" si="1"/>
        <v>12000</v>
      </c>
      <c r="F26" s="20"/>
      <c r="G26" s="21"/>
    </row>
    <row r="27" spans="1:7" ht="15" thickBot="1" x14ac:dyDescent="0.35">
      <c r="A27" s="82"/>
      <c r="B27" s="24">
        <v>2</v>
      </c>
      <c r="C27" s="86"/>
      <c r="D27" s="86"/>
      <c r="E27" s="25">
        <f t="shared" si="1"/>
        <v>16000</v>
      </c>
      <c r="F27" s="26"/>
      <c r="G27" s="27"/>
    </row>
  </sheetData>
  <mergeCells count="24">
    <mergeCell ref="A1:G1"/>
    <mergeCell ref="A2:G2"/>
    <mergeCell ref="A3:G3"/>
    <mergeCell ref="A24:A27"/>
    <mergeCell ref="C24:D27"/>
    <mergeCell ref="C14:D17"/>
    <mergeCell ref="A14:A17"/>
    <mergeCell ref="C11:E11"/>
    <mergeCell ref="A12:B12"/>
    <mergeCell ref="A13:B13"/>
    <mergeCell ref="C12:E12"/>
    <mergeCell ref="C13:E13"/>
    <mergeCell ref="A20:E20"/>
    <mergeCell ref="C21:E21"/>
    <mergeCell ref="A22:B22"/>
    <mergeCell ref="C22:E22"/>
    <mergeCell ref="A4:G4"/>
    <mergeCell ref="D5:G5"/>
    <mergeCell ref="A23:B23"/>
    <mergeCell ref="C23:E23"/>
    <mergeCell ref="A10:E10"/>
    <mergeCell ref="A7:C7"/>
    <mergeCell ref="A5:C5"/>
    <mergeCell ref="A6:C6"/>
  </mergeCells>
  <pageMargins left="0.70866141732283472" right="0.70866141732283472" top="0.78740157480314965" bottom="0.78740157480314965"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381D0-237A-4A3B-B260-B13FA747FC22}">
  <dimension ref="A1:I22"/>
  <sheetViews>
    <sheetView tabSelected="1" topLeftCell="A15" zoomScale="115" zoomScaleNormal="115" workbookViewId="0">
      <selection activeCell="G29" sqref="G29"/>
    </sheetView>
  </sheetViews>
  <sheetFormatPr defaultRowHeight="14.4" x14ac:dyDescent="0.3"/>
  <cols>
    <col min="3" max="3" width="12.109375" customWidth="1"/>
    <col min="4" max="4" width="11.6640625" customWidth="1"/>
    <col min="5" max="6" width="11.6640625" bestFit="1" customWidth="1"/>
    <col min="7" max="7" width="14.33203125" customWidth="1"/>
  </cols>
  <sheetData>
    <row r="1" spans="1:9" ht="15.6" x14ac:dyDescent="0.3">
      <c r="A1" s="71" t="s">
        <v>17</v>
      </c>
      <c r="B1" s="72"/>
      <c r="C1" s="72"/>
      <c r="D1" s="72"/>
      <c r="E1" s="72"/>
      <c r="F1" s="72"/>
      <c r="G1" s="73"/>
    </row>
    <row r="2" spans="1:9" ht="15.6" x14ac:dyDescent="0.3">
      <c r="A2" s="74" t="s">
        <v>32</v>
      </c>
      <c r="B2" s="75"/>
      <c r="C2" s="75"/>
      <c r="D2" s="75"/>
      <c r="E2" s="75"/>
      <c r="F2" s="75"/>
      <c r="G2" s="76"/>
    </row>
    <row r="3" spans="1:9" ht="16.2" thickBot="1" x14ac:dyDescent="0.35">
      <c r="A3" s="77" t="s">
        <v>31</v>
      </c>
      <c r="B3" s="78"/>
      <c r="C3" s="78"/>
      <c r="D3" s="78"/>
      <c r="E3" s="78"/>
      <c r="F3" s="78"/>
      <c r="G3" s="79"/>
    </row>
    <row r="4" spans="1:9" x14ac:dyDescent="0.3">
      <c r="A4" s="54" t="s">
        <v>19</v>
      </c>
      <c r="B4" s="55"/>
      <c r="C4" s="55"/>
      <c r="D4" s="55"/>
      <c r="E4" s="55"/>
      <c r="F4" s="55"/>
      <c r="G4" s="56"/>
    </row>
    <row r="5" spans="1:9" x14ac:dyDescent="0.3">
      <c r="A5" s="69" t="s">
        <v>20</v>
      </c>
      <c r="B5" s="70"/>
      <c r="C5" s="70"/>
      <c r="D5" s="29" t="s">
        <v>0</v>
      </c>
      <c r="E5" s="9" t="s">
        <v>9</v>
      </c>
      <c r="F5" s="28" t="s">
        <v>10</v>
      </c>
      <c r="G5" s="10" t="s">
        <v>1</v>
      </c>
    </row>
    <row r="6" spans="1:9" x14ac:dyDescent="0.3">
      <c r="A6" s="102" t="s">
        <v>3</v>
      </c>
      <c r="B6" s="103"/>
      <c r="C6" s="103"/>
      <c r="D6" s="34">
        <v>0</v>
      </c>
      <c r="E6" s="35">
        <v>0.05</v>
      </c>
      <c r="F6" s="36">
        <v>0.1</v>
      </c>
      <c r="G6" s="37">
        <v>0.15</v>
      </c>
    </row>
    <row r="7" spans="1:9" ht="14.55" customHeight="1" x14ac:dyDescent="0.3">
      <c r="A7" s="96" t="s">
        <v>24</v>
      </c>
      <c r="B7" s="96"/>
      <c r="C7" s="97"/>
      <c r="D7" s="46"/>
      <c r="E7" s="47"/>
      <c r="F7" s="48"/>
      <c r="G7" s="49"/>
    </row>
    <row r="8" spans="1:9" x14ac:dyDescent="0.3">
      <c r="A8" s="99" t="s">
        <v>23</v>
      </c>
      <c r="B8" s="100"/>
      <c r="C8" s="101"/>
      <c r="D8" s="46"/>
      <c r="E8" s="47"/>
      <c r="F8" s="48"/>
      <c r="G8" s="49"/>
    </row>
    <row r="9" spans="1:9" x14ac:dyDescent="0.3">
      <c r="A9" s="99" t="s">
        <v>28</v>
      </c>
      <c r="B9" s="100"/>
      <c r="C9" s="101"/>
      <c r="D9" s="38">
        <v>0</v>
      </c>
      <c r="E9" s="38">
        <f>(E7-E8)*E6</f>
        <v>0</v>
      </c>
      <c r="F9" s="38">
        <f t="shared" ref="F9:G9" si="0">(F7-F8)*F6</f>
        <v>0</v>
      </c>
      <c r="G9" s="38">
        <f t="shared" si="0"/>
        <v>0</v>
      </c>
    </row>
    <row r="10" spans="1:9" x14ac:dyDescent="0.3">
      <c r="A10" s="50" t="s">
        <v>34</v>
      </c>
      <c r="B10" s="20"/>
      <c r="C10" s="51"/>
      <c r="D10" s="52"/>
      <c r="E10" s="52"/>
      <c r="F10" s="52"/>
      <c r="G10" s="52"/>
    </row>
    <row r="11" spans="1:9" x14ac:dyDescent="0.3">
      <c r="A11" s="20" t="s">
        <v>29</v>
      </c>
      <c r="B11" s="20"/>
      <c r="C11" s="20"/>
      <c r="D11" s="20"/>
      <c r="E11" s="20"/>
      <c r="F11" s="20"/>
      <c r="G11" s="20"/>
    </row>
    <row r="12" spans="1:9" x14ac:dyDescent="0.3">
      <c r="I12" t="s">
        <v>21</v>
      </c>
    </row>
    <row r="13" spans="1:9" x14ac:dyDescent="0.3">
      <c r="A13" s="44" t="s">
        <v>22</v>
      </c>
      <c r="B13" s="32"/>
      <c r="C13" s="32"/>
      <c r="D13" s="32"/>
      <c r="E13" s="32"/>
      <c r="F13" s="32"/>
      <c r="G13" s="33"/>
    </row>
    <row r="14" spans="1:9" x14ac:dyDescent="0.3">
      <c r="A14" s="70" t="s">
        <v>18</v>
      </c>
      <c r="B14" s="70"/>
      <c r="C14" s="70"/>
      <c r="D14" s="30" t="s">
        <v>0</v>
      </c>
      <c r="E14" s="9" t="s">
        <v>9</v>
      </c>
      <c r="F14" s="31" t="s">
        <v>10</v>
      </c>
      <c r="G14" s="43" t="s">
        <v>1</v>
      </c>
    </row>
    <row r="15" spans="1:9" x14ac:dyDescent="0.3">
      <c r="A15" s="103" t="s">
        <v>3</v>
      </c>
      <c r="B15" s="103"/>
      <c r="C15" s="103"/>
      <c r="D15" s="39">
        <v>0</v>
      </c>
      <c r="E15" s="40">
        <v>0.05</v>
      </c>
      <c r="F15" s="41">
        <v>7.0000000000000007E-2</v>
      </c>
      <c r="G15" s="42">
        <v>0.1</v>
      </c>
    </row>
    <row r="16" spans="1:9" x14ac:dyDescent="0.3">
      <c r="A16" s="98" t="s">
        <v>25</v>
      </c>
      <c r="B16" s="96"/>
      <c r="C16" s="97"/>
      <c r="D16" s="45"/>
      <c r="E16" s="40"/>
      <c r="F16" s="41"/>
      <c r="G16" s="42"/>
    </row>
    <row r="17" spans="1:7" x14ac:dyDescent="0.3">
      <c r="A17" s="98" t="s">
        <v>26</v>
      </c>
      <c r="B17" s="96"/>
      <c r="C17" s="97"/>
      <c r="D17" s="45"/>
      <c r="E17" s="40"/>
      <c r="F17" s="41"/>
      <c r="G17" s="42"/>
    </row>
    <row r="18" spans="1:7" ht="15" customHeight="1" x14ac:dyDescent="0.3">
      <c r="A18" s="104" t="s">
        <v>30</v>
      </c>
      <c r="B18" s="105"/>
      <c r="C18" s="106"/>
      <c r="D18" s="45"/>
      <c r="E18" s="40"/>
      <c r="F18" s="41"/>
      <c r="G18" s="42"/>
    </row>
    <row r="19" spans="1:7" x14ac:dyDescent="0.3">
      <c r="A19" s="99" t="s">
        <v>27</v>
      </c>
      <c r="B19" s="100"/>
      <c r="C19" s="101"/>
      <c r="D19" s="38">
        <v>0</v>
      </c>
      <c r="E19" s="53">
        <f>((E16-E17)+E18)*E16</f>
        <v>0</v>
      </c>
      <c r="F19" s="53">
        <f t="shared" ref="F19:G19" si="1">((F16-F17)+F18)*F16</f>
        <v>0</v>
      </c>
      <c r="G19" s="53">
        <f t="shared" si="1"/>
        <v>0</v>
      </c>
    </row>
    <row r="20" spans="1:7" x14ac:dyDescent="0.3">
      <c r="A20" t="s">
        <v>37</v>
      </c>
    </row>
    <row r="21" spans="1:7" x14ac:dyDescent="0.3">
      <c r="A21" t="s">
        <v>35</v>
      </c>
    </row>
    <row r="22" spans="1:7" x14ac:dyDescent="0.3">
      <c r="A22" t="s">
        <v>36</v>
      </c>
    </row>
  </sheetData>
  <mergeCells count="15">
    <mergeCell ref="A16:C16"/>
    <mergeCell ref="A17:C17"/>
    <mergeCell ref="A19:C19"/>
    <mergeCell ref="A5:C5"/>
    <mergeCell ref="A6:C6"/>
    <mergeCell ref="A14:C14"/>
    <mergeCell ref="A15:C15"/>
    <mergeCell ref="A8:C8"/>
    <mergeCell ref="A9:C9"/>
    <mergeCell ref="A18:C18"/>
    <mergeCell ref="A1:G1"/>
    <mergeCell ref="A2:G2"/>
    <mergeCell ref="A3:G3"/>
    <mergeCell ref="A4:G4"/>
    <mergeCell ref="A7:C7"/>
  </mergeCells>
  <pageMargins left="0.7" right="0.7" top="0.78740157499999996" bottom="0.78740157499999996"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List2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Faluši Jan</dc:creator>
  <cp:lastModifiedBy>Kittlerová Tereza</cp:lastModifiedBy>
  <cp:lastPrinted>2021-07-02T07:43:09Z</cp:lastPrinted>
  <dcterms:created xsi:type="dcterms:W3CDTF">2020-08-04T13:56:24Z</dcterms:created>
  <dcterms:modified xsi:type="dcterms:W3CDTF">2021-07-02T07:43:16Z</dcterms:modified>
</cp:coreProperties>
</file>