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rnik\Desktop\"/>
    </mc:Choice>
  </mc:AlternateContent>
  <xr:revisionPtr revIDLastSave="0" documentId="8_{EC2680BB-F456-4329-93C2-987CE07246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ložky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#REF!</definedName>
    <definedName name="MJ">#REF!</definedName>
    <definedName name="Mont">#REF!</definedName>
    <definedName name="Montaz0">Položky!#REF!</definedName>
    <definedName name="NazevDilu">#REF!</definedName>
    <definedName name="nazevobjektu">#REF!</definedName>
    <definedName name="nazevstavby">#REF!</definedName>
    <definedName name="_xlnm.Print_Titles" localSheetId="0">Položky!$5:$10</definedName>
    <definedName name="Objednatel">#REF!</definedName>
    <definedName name="_xlnm.Print_Area" localSheetId="0">Položky!$A$5:$G$44</definedName>
    <definedName name="PocetMJ">#REF!</definedName>
    <definedName name="Poznamka">#REF!</definedName>
    <definedName name="Projektant">#REF!</definedName>
    <definedName name="PSV">#REF!</definedName>
    <definedName name="PSV0">Položky!#REF!</definedName>
    <definedName name="SazbaDPH1">#REF!</definedName>
    <definedName name="SazbaDPH2">#REF!</definedName>
    <definedName name="SloupecCC">Položky!$G$10</definedName>
    <definedName name="SloupecCisloPol">Položky!$B$10</definedName>
    <definedName name="SloupecJC">Položky!$F$10</definedName>
    <definedName name="SloupecMJ">Položky!$D$10</definedName>
    <definedName name="SloupecMnozstvi">Položky!$E$10</definedName>
    <definedName name="SloupecNazPol">Položky!$C$10</definedName>
    <definedName name="SloupecPC">Položky!$A$10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3" i="3" l="1"/>
  <c r="BD43" i="3"/>
  <c r="BC43" i="3"/>
  <c r="BA43" i="3"/>
  <c r="G43" i="3"/>
  <c r="BB43" i="3" s="1"/>
  <c r="BE42" i="3"/>
  <c r="BD42" i="3"/>
  <c r="BC42" i="3"/>
  <c r="BA42" i="3"/>
  <c r="G42" i="3"/>
  <c r="BB42" i="3" s="1"/>
  <c r="BE41" i="3"/>
  <c r="BD41" i="3"/>
  <c r="BC41" i="3"/>
  <c r="BA41" i="3"/>
  <c r="G41" i="3"/>
  <c r="BB41" i="3" s="1"/>
  <c r="BE40" i="3"/>
  <c r="BD40" i="3"/>
  <c r="BC40" i="3"/>
  <c r="BA40" i="3"/>
  <c r="G40" i="3"/>
  <c r="BB40" i="3" s="1"/>
  <c r="C44" i="3"/>
  <c r="BE37" i="3"/>
  <c r="BE38" i="3" s="1"/>
  <c r="BD37" i="3"/>
  <c r="BC37" i="3"/>
  <c r="BC38" i="3" s="1"/>
  <c r="BA37" i="3"/>
  <c r="BA38" i="3" s="1"/>
  <c r="G37" i="3"/>
  <c r="BB37" i="3" s="1"/>
  <c r="BB38" i="3" s="1"/>
  <c r="BD38" i="3"/>
  <c r="C38" i="3"/>
  <c r="BE34" i="3"/>
  <c r="BE35" i="3" s="1"/>
  <c r="BD34" i="3"/>
  <c r="BD35" i="3" s="1"/>
  <c r="BC34" i="3"/>
  <c r="BC35" i="3" s="1"/>
  <c r="BA34" i="3"/>
  <c r="BA35" i="3" s="1"/>
  <c r="G34" i="3"/>
  <c r="BB34" i="3" s="1"/>
  <c r="BB35" i="3" s="1"/>
  <c r="C35" i="3"/>
  <c r="BE31" i="3"/>
  <c r="BD31" i="3"/>
  <c r="BC31" i="3"/>
  <c r="BA31" i="3"/>
  <c r="G31" i="3"/>
  <c r="BB31" i="3" s="1"/>
  <c r="BE30" i="3"/>
  <c r="BD30" i="3"/>
  <c r="BC30" i="3"/>
  <c r="BA30" i="3"/>
  <c r="G30" i="3"/>
  <c r="BB30" i="3" s="1"/>
  <c r="C32" i="3"/>
  <c r="BE27" i="3"/>
  <c r="BE28" i="3" s="1"/>
  <c r="BD27" i="3"/>
  <c r="BD28" i="3" s="1"/>
  <c r="BC27" i="3"/>
  <c r="BC28" i="3" s="1"/>
  <c r="BB27" i="3"/>
  <c r="BB28" i="3" s="1"/>
  <c r="G27" i="3"/>
  <c r="BA27" i="3" s="1"/>
  <c r="BA28" i="3" s="1"/>
  <c r="C28" i="3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C25" i="3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C21" i="3"/>
  <c r="BE15" i="3"/>
  <c r="BE16" i="3" s="1"/>
  <c r="BD15" i="3"/>
  <c r="BC15" i="3"/>
  <c r="BC16" i="3" s="1"/>
  <c r="BB15" i="3"/>
  <c r="BB16" i="3" s="1"/>
  <c r="G15" i="3"/>
  <c r="BA15" i="3" s="1"/>
  <c r="BA16" i="3" s="1"/>
  <c r="BD16" i="3"/>
  <c r="C16" i="3"/>
  <c r="BE12" i="3"/>
  <c r="BE13" i="3" s="1"/>
  <c r="BD12" i="3"/>
  <c r="BD13" i="3" s="1"/>
  <c r="BC12" i="3"/>
  <c r="BC13" i="3" s="1"/>
  <c r="BB12" i="3"/>
  <c r="BB13" i="3" s="1"/>
  <c r="G12" i="3"/>
  <c r="BA12" i="3" s="1"/>
  <c r="BA13" i="3" s="1"/>
  <c r="C13" i="3"/>
  <c r="BE44" i="3" l="1"/>
  <c r="BE25" i="3"/>
  <c r="G13" i="3"/>
  <c r="G25" i="3"/>
  <c r="G28" i="3"/>
  <c r="BC21" i="3"/>
  <c r="BE21" i="3"/>
  <c r="BC32" i="3"/>
  <c r="G35" i="3"/>
  <c r="BB25" i="3"/>
  <c r="BE32" i="3"/>
  <c r="BD44" i="3"/>
  <c r="BB44" i="3"/>
  <c r="G44" i="3"/>
  <c r="G38" i="3"/>
  <c r="BD32" i="3"/>
  <c r="G32" i="3"/>
  <c r="BA25" i="3"/>
  <c r="BC25" i="3"/>
  <c r="BD25" i="3"/>
  <c r="G21" i="3"/>
  <c r="BA21" i="3"/>
  <c r="BB21" i="3"/>
  <c r="BD21" i="3"/>
  <c r="G16" i="3"/>
  <c r="BA44" i="3"/>
  <c r="BA32" i="3"/>
  <c r="BC44" i="3"/>
  <c r="BB32" i="3"/>
</calcChain>
</file>

<file path=xl/sharedStrings.xml><?xml version="1.0" encoding="utf-8"?>
<sst xmlns="http://schemas.openxmlformats.org/spreadsheetml/2006/main" count="97" uniqueCount="70">
  <si>
    <t>Stavba :</t>
  </si>
  <si>
    <t>Objekt :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</si>
  <si>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</si>
  <si>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</si>
  <si>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</si>
  <si>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</si>
  <si>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</si>
  <si>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</si>
  <si>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</si>
  <si>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</si>
  <si>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</si>
  <si>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</si>
  <si>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</si>
  <si>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63</t>
  </si>
  <si>
    <t>Podlahy a podlahové konstrukce</t>
  </si>
  <si>
    <t>632451022R00</t>
  </si>
  <si>
    <t>Vyrovnávací potěr MC 15, v pásu, tl. 30 mm/š600mm vč. penetrace</t>
  </si>
  <si>
    <t>m</t>
  </si>
  <si>
    <t>91</t>
  </si>
  <si>
    <t>Doplňující práce</t>
  </si>
  <si>
    <t>91-1</t>
  </si>
  <si>
    <t xml:space="preserve">Doprava materiálu,lešení,WC,.. </t>
  </si>
  <si>
    <t>kpl</t>
  </si>
  <si>
    <t>94</t>
  </si>
  <si>
    <t>Lešení a stavební výtahy</t>
  </si>
  <si>
    <t>941941031R00</t>
  </si>
  <si>
    <t xml:space="preserve">Montáž lešení leh.řad.s podlahami,š.do 1 m, H 10 m </t>
  </si>
  <si>
    <t>m2</t>
  </si>
  <si>
    <t>941941191R00</t>
  </si>
  <si>
    <t xml:space="preserve">Příplatek za každý měsíc použití lešení k pol.1031 </t>
  </si>
  <si>
    <t>941941831R00</t>
  </si>
  <si>
    <t xml:space="preserve">Demontáž lešení leh.řad.s podlahami,š.1 m, H 10 m </t>
  </si>
  <si>
    <t>96</t>
  </si>
  <si>
    <t>Bourání konstrukcí</t>
  </si>
  <si>
    <t>764321830R00</t>
  </si>
  <si>
    <t>Demontáž oplechování říms, rš 660 mm, do 30° vč. žlabu</t>
  </si>
  <si>
    <t>96-1</t>
  </si>
  <si>
    <t xml:space="preserve">Likvidace suti </t>
  </si>
  <si>
    <t>99</t>
  </si>
  <si>
    <t>Staveništní přesun hmot</t>
  </si>
  <si>
    <t>998011002R00</t>
  </si>
  <si>
    <t xml:space="preserve">Přesun hmot pro budovy zděné výšky do 12 m </t>
  </si>
  <si>
    <t>t</t>
  </si>
  <si>
    <t>711</t>
  </si>
  <si>
    <t>Izolace proti vodě</t>
  </si>
  <si>
    <t>711131101RZ1</t>
  </si>
  <si>
    <t xml:space="preserve">Izolace proti vlhkosti vodorovná pásy -samolepící </t>
  </si>
  <si>
    <t>711141559RZ1</t>
  </si>
  <si>
    <t xml:space="preserve">Izolace proti vlhk. vodorovná pásy přitavením </t>
  </si>
  <si>
    <t>713</t>
  </si>
  <si>
    <t>Izolace tepelné</t>
  </si>
  <si>
    <t>713-1</t>
  </si>
  <si>
    <t xml:space="preserve">D+M spádového klínu 180/600 EPS 100S </t>
  </si>
  <si>
    <t>762</t>
  </si>
  <si>
    <t>Konstrukce tesařské</t>
  </si>
  <si>
    <t>762341047U00</t>
  </si>
  <si>
    <t xml:space="preserve">D+M deska  OSB 25 /600 </t>
  </si>
  <si>
    <t>764</t>
  </si>
  <si>
    <t>Konstrukce klempířské</t>
  </si>
  <si>
    <t>764351203R00</t>
  </si>
  <si>
    <t>764321220R00</t>
  </si>
  <si>
    <t>764-1</t>
  </si>
  <si>
    <t>764-2</t>
  </si>
  <si>
    <t>B60</t>
  </si>
  <si>
    <t>Oprava střechy areál Bludovice</t>
  </si>
  <si>
    <t xml:space="preserve">Žlaby z Pz lak (odstín hnědý) plechu podokapní ,rš 330 mm vč. háků </t>
  </si>
  <si>
    <t xml:space="preserve">Oplechování Pz lak (odstín hnědý) -okapový plech rš 500 mm </t>
  </si>
  <si>
    <t>Úprava pro napojení svodů vč. materiálu (odstín hnědý)</t>
  </si>
  <si>
    <t>D+M oplechování boční hrany (odstín hnědý)</t>
  </si>
  <si>
    <t>Příloha č.1 ke smlouvě o dílo č.S181/21 - výpočtová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</si>
</sst>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2" fillId="0" borderId="7" xfId="1" applyFont="1" applyBorder="1"/>
    <xf numFmtId="0" fontId="1" fillId="0" borderId="7" xfId="1" applyFont="1" applyBorder="1"/>
    <xf numFmtId="0" fontId="2" fillId="0" borderId="12" xfId="1" applyFont="1" applyBorder="1"/>
    <xf numFmtId="0" fontId="1" fillId="0" borderId="12" xfId="1" applyFont="1" applyBorder="1"/>
    <xf numFmtId="0" fontId="4" fillId="0" borderId="0" xfId="1"/>
    <xf numFmtId="0" fontId="1" fillId="0" borderId="0" xfId="1" applyFont="1"/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Alignment="1">
      <alignment horizontal="right"/>
    </xf>
    <xf numFmtId="0" fontId="3" fillId="0" borderId="8" xfId="1" applyFont="1" applyBorder="1" applyAlignment="1">
      <alignment horizontal="right"/>
    </xf>
    <xf numFmtId="0" fontId="1" fillId="0" borderId="7" xfId="1" applyFont="1" applyBorder="1" applyAlignment="1">
      <alignment horizontal="left"/>
    </xf>
    <xf numFmtId="0" fontId="1" fillId="0" borderId="9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3" xfId="1" applyNumberFormat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0" borderId="15" xfId="1" applyFont="1" applyBorder="1" applyAlignment="1">
      <alignment horizontal="center"/>
    </xf>
    <xf numFmtId="49" fontId="2" fillId="0" borderId="15" xfId="1" applyNumberFormat="1" applyFont="1" applyBorder="1" applyAlignment="1">
      <alignment horizontal="left"/>
    </xf>
    <xf numFmtId="0" fontId="2" fillId="0" borderId="4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1" xfId="1" applyNumberFormat="1" applyFont="1" applyBorder="1"/>
    <xf numFmtId="0" fontId="4" fillId="0" borderId="0" xfId="1" applyNumberFormat="1"/>
    <xf numFmtId="0" fontId="8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0" fontId="10" fillId="0" borderId="0" xfId="1" applyFont="1"/>
    <xf numFmtId="0" fontId="1" fillId="2" borderId="3" xfId="1" applyFont="1" applyFill="1" applyBorder="1" applyAlignment="1">
      <alignment horizontal="center"/>
    </xf>
    <xf numFmtId="49" fontId="11" fillId="2" borderId="3" xfId="1" applyNumberFormat="1" applyFont="1" applyFill="1" applyBorder="1" applyAlignment="1">
      <alignment horizontal="left"/>
    </xf>
    <xf numFmtId="0" fontId="11" fillId="2" borderId="4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/>
    <xf numFmtId="3" fontId="4" fillId="0" borderId="0" xfId="1" applyNumberFormat="1"/>
    <xf numFmtId="0" fontId="4" fillId="0" borderId="0" xfId="1" applyBorder="1"/>
    <xf numFmtId="0" fontId="12" fillId="0" borderId="0" xfId="1" applyFont="1" applyAlignment="1"/>
    <xf numFmtId="0" fontId="4" fillId="0" borderId="0" xfId="1" applyAlignment="1">
      <alignment horizontal="right"/>
    </xf>
    <xf numFmtId="0" fontId="13" fillId="0" borderId="0" xfId="1" applyFont="1" applyBorder="1"/>
    <xf numFmtId="3" fontId="13" fillId="0" borderId="0" xfId="1" applyNumberFormat="1" applyFont="1" applyBorder="1" applyAlignment="1">
      <alignment horizontal="right"/>
    </xf>
    <xf numFmtId="4" fontId="13" fillId="0" borderId="0" xfId="1" applyNumberFormat="1" applyFont="1" applyBorder="1"/>
    <xf numFmtId="0" fontId="12" fillId="0" borderId="0" xfId="1" applyFont="1" applyBorder="1" applyAlignment="1"/>
    <xf numFmtId="0" fontId="4" fillId="0" borderId="0" xfId="1" applyBorder="1" applyAlignment="1">
      <alignment horizontal="right"/>
    </xf>
    <xf numFmtId="0" fontId="5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3" xfId="1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4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5:CZ117"/>
  <sheetViews>
    <sheetView showGridLines="0" showZeros="0" tabSelected="1" zoomScaleNormal="100" workbookViewId="0">
      <selection activeCell="H5" sqref="H5"/>
    </sheetView>
  </sheetViews>
  <sheetFormatPr defaultRowHeight="12.75" x14ac:dyDescent="0.2"/>
  <cols>
    <col min="1" max="1" width="4.42578125" style="5" customWidth="1"/>
    <col min="2" max="2" width="11.5703125" style="5" customWidth="1"/>
    <col min="3" max="3" width="40.42578125" style="5" customWidth="1"/>
    <col min="4" max="4" width="5.5703125" style="5" customWidth="1"/>
    <col min="5" max="5" width="8.5703125" style="45" customWidth="1"/>
    <col min="6" max="6" width="9.85546875" style="5" customWidth="1"/>
    <col min="7" max="7" width="13.85546875" style="5" customWidth="1"/>
    <col min="8" max="11" width="9.140625" style="5"/>
    <col min="12" max="12" width="75.42578125" style="5" customWidth="1"/>
    <col min="13" max="13" width="45.28515625" style="5" customWidth="1"/>
    <col min="14" max="16384" width="9.140625" style="5"/>
  </cols>
  <sheetData>
    <row r="5" spans="1:104" ht="15.75" x14ac:dyDescent="0.25">
      <c r="A5" s="51" t="s">
        <v>69</v>
      </c>
      <c r="B5" s="51"/>
      <c r="C5" s="51"/>
      <c r="D5" s="51"/>
      <c r="E5" s="51"/>
      <c r="F5" s="51"/>
      <c r="G5" s="51"/>
    </row>
    <row r="6" spans="1:104" ht="14.25" customHeight="1" thickBot="1" x14ac:dyDescent="0.25">
      <c r="A6" s="6"/>
      <c r="B6" s="7"/>
      <c r="C6" s="8"/>
      <c r="D6" s="8"/>
      <c r="E6" s="9"/>
      <c r="F6" s="8"/>
      <c r="G6" s="8"/>
    </row>
    <row r="7" spans="1:104" ht="13.5" thickTop="1" x14ac:dyDescent="0.2">
      <c r="A7" s="52" t="s">
        <v>0</v>
      </c>
      <c r="B7" s="53"/>
      <c r="C7" s="1" t="s">
        <v>64</v>
      </c>
      <c r="D7" s="2"/>
      <c r="E7" s="10" t="s">
        <v>2</v>
      </c>
      <c r="F7" s="11"/>
      <c r="G7" s="12"/>
    </row>
    <row r="8" spans="1:104" ht="13.5" thickBot="1" x14ac:dyDescent="0.25">
      <c r="A8" s="54" t="s">
        <v>1</v>
      </c>
      <c r="B8" s="55"/>
      <c r="C8" s="3" t="s">
        <v>63</v>
      </c>
      <c r="D8" s="4"/>
      <c r="E8" s="56"/>
      <c r="F8" s="57"/>
      <c r="G8" s="58"/>
    </row>
    <row r="9" spans="1:104" ht="13.5" thickTop="1" x14ac:dyDescent="0.2">
      <c r="A9" s="13"/>
      <c r="B9" s="6"/>
      <c r="C9" s="6"/>
      <c r="D9" s="6"/>
      <c r="E9" s="14"/>
      <c r="F9" s="6"/>
      <c r="G9" s="15"/>
    </row>
    <row r="10" spans="1:104" x14ac:dyDescent="0.2">
      <c r="A10" s="16" t="s">
        <v>3</v>
      </c>
      <c r="B10" s="17" t="s">
        <v>4</v>
      </c>
      <c r="C10" s="17" t="s">
        <v>5</v>
      </c>
      <c r="D10" s="17" t="s">
        <v>6</v>
      </c>
      <c r="E10" s="18" t="s">
        <v>7</v>
      </c>
      <c r="F10" s="17" t="s">
        <v>8</v>
      </c>
      <c r="G10" s="19" t="s">
        <v>9</v>
      </c>
    </row>
    <row r="11" spans="1:104" x14ac:dyDescent="0.2">
      <c r="A11" s="20" t="s">
        <v>10</v>
      </c>
      <c r="B11" s="21" t="s">
        <v>13</v>
      </c>
      <c r="C11" s="22" t="s">
        <v>14</v>
      </c>
      <c r="D11" s="23"/>
      <c r="E11" s="24"/>
      <c r="F11" s="24"/>
      <c r="G11" s="25"/>
      <c r="H11" s="26"/>
      <c r="I11" s="26"/>
      <c r="O11" s="27">
        <v>1</v>
      </c>
    </row>
    <row r="12" spans="1:104" ht="22.5" x14ac:dyDescent="0.2">
      <c r="A12" s="28">
        <v>1</v>
      </c>
      <c r="B12" s="29" t="s">
        <v>15</v>
      </c>
      <c r="C12" s="30" t="s">
        <v>16</v>
      </c>
      <c r="D12" s="31" t="s">
        <v>17</v>
      </c>
      <c r="E12" s="32">
        <v>50</v>
      </c>
      <c r="F12" s="32"/>
      <c r="G12" s="33">
        <f>E12*F12</f>
        <v>0</v>
      </c>
      <c r="O12" s="27">
        <v>2</v>
      </c>
      <c r="AA12" s="5">
        <v>1</v>
      </c>
      <c r="AB12" s="5">
        <v>1</v>
      </c>
      <c r="AC12" s="5">
        <v>1</v>
      </c>
      <c r="AZ12" s="5">
        <v>1</v>
      </c>
      <c r="BA12" s="5">
        <f>IF(AZ12=1,G12,0)</f>
        <v>0</v>
      </c>
      <c r="BB12" s="5">
        <f>IF(AZ12=2,G12,0)</f>
        <v>0</v>
      </c>
      <c r="BC12" s="5">
        <f>IF(AZ12=3,G12,0)</f>
        <v>0</v>
      </c>
      <c r="BD12" s="5">
        <f>IF(AZ12=4,G12,0)</f>
        <v>0</v>
      </c>
      <c r="BE12" s="5">
        <f>IF(AZ12=5,G12,0)</f>
        <v>0</v>
      </c>
      <c r="CA12" s="34">
        <v>1</v>
      </c>
      <c r="CB12" s="34">
        <v>1</v>
      </c>
      <c r="CZ12" s="5">
        <v>7.4259999999981105E-2</v>
      </c>
    </row>
    <row r="13" spans="1:104" x14ac:dyDescent="0.2">
      <c r="A13" s="35"/>
      <c r="B13" s="36" t="s">
        <v>12</v>
      </c>
      <c r="C13" s="37" t="str">
        <f>CONCATENATE(B11," ",C11)</f>
        <v>63 Podlahy a podlahové konstrukce</v>
      </c>
      <c r="D13" s="38"/>
      <c r="E13" s="39"/>
      <c r="F13" s="40"/>
      <c r="G13" s="41">
        <f>SUM(G11:G12)</f>
        <v>0</v>
      </c>
      <c r="O13" s="27">
        <v>4</v>
      </c>
      <c r="BA13" s="42">
        <f>SUM(BA11:BA12)</f>
        <v>0</v>
      </c>
      <c r="BB13" s="42">
        <f>SUM(BB11:BB12)</f>
        <v>0</v>
      </c>
      <c r="BC13" s="42">
        <f>SUM(BC11:BC12)</f>
        <v>0</v>
      </c>
      <c r="BD13" s="42">
        <f>SUM(BD11:BD12)</f>
        <v>0</v>
      </c>
      <c r="BE13" s="42">
        <f>SUM(BE11:BE12)</f>
        <v>0</v>
      </c>
    </row>
    <row r="14" spans="1:104" x14ac:dyDescent="0.2">
      <c r="A14" s="20" t="s">
        <v>10</v>
      </c>
      <c r="B14" s="21" t="s">
        <v>18</v>
      </c>
      <c r="C14" s="22" t="s">
        <v>19</v>
      </c>
      <c r="D14" s="23"/>
      <c r="E14" s="24"/>
      <c r="F14" s="24"/>
      <c r="G14" s="25"/>
      <c r="H14" s="26"/>
      <c r="I14" s="26"/>
      <c r="O14" s="27">
        <v>1</v>
      </c>
    </row>
    <row r="15" spans="1:104" x14ac:dyDescent="0.2">
      <c r="A15" s="28">
        <v>2</v>
      </c>
      <c r="B15" s="29" t="s">
        <v>20</v>
      </c>
      <c r="C15" s="30" t="s">
        <v>21</v>
      </c>
      <c r="D15" s="31" t="s">
        <v>22</v>
      </c>
      <c r="E15" s="32">
        <v>1</v>
      </c>
      <c r="F15" s="32"/>
      <c r="G15" s="33">
        <f>E15*F15</f>
        <v>0</v>
      </c>
      <c r="O15" s="27">
        <v>2</v>
      </c>
      <c r="AA15" s="5">
        <v>1</v>
      </c>
      <c r="AB15" s="5">
        <v>1</v>
      </c>
      <c r="AC15" s="5">
        <v>1</v>
      </c>
      <c r="AZ15" s="5">
        <v>1</v>
      </c>
      <c r="BA15" s="5">
        <f>IF(AZ15=1,G15,0)</f>
        <v>0</v>
      </c>
      <c r="BB15" s="5">
        <f>IF(AZ15=2,G15,0)</f>
        <v>0</v>
      </c>
      <c r="BC15" s="5">
        <f>IF(AZ15=3,G15,0)</f>
        <v>0</v>
      </c>
      <c r="BD15" s="5">
        <f>IF(AZ15=4,G15,0)</f>
        <v>0</v>
      </c>
      <c r="BE15" s="5">
        <f>IF(AZ15=5,G15,0)</f>
        <v>0</v>
      </c>
      <c r="CA15" s="34">
        <v>1</v>
      </c>
      <c r="CB15" s="34">
        <v>1</v>
      </c>
      <c r="CZ15" s="5">
        <v>0</v>
      </c>
    </row>
    <row r="16" spans="1:104" x14ac:dyDescent="0.2">
      <c r="A16" s="35"/>
      <c r="B16" s="36" t="s">
        <v>12</v>
      </c>
      <c r="C16" s="37" t="str">
        <f>CONCATENATE(B14," ",C14)</f>
        <v>91 Doplňující práce</v>
      </c>
      <c r="D16" s="38"/>
      <c r="E16" s="39"/>
      <c r="F16" s="40"/>
      <c r="G16" s="41">
        <f>SUM(G14:G15)</f>
        <v>0</v>
      </c>
      <c r="O16" s="27">
        <v>4</v>
      </c>
      <c r="BA16" s="42">
        <f>SUM(BA14:BA15)</f>
        <v>0</v>
      </c>
      <c r="BB16" s="42">
        <f>SUM(BB14:BB15)</f>
        <v>0</v>
      </c>
      <c r="BC16" s="42">
        <f>SUM(BC14:BC15)</f>
        <v>0</v>
      </c>
      <c r="BD16" s="42">
        <f>SUM(BD14:BD15)</f>
        <v>0</v>
      </c>
      <c r="BE16" s="42">
        <f>SUM(BE14:BE15)</f>
        <v>0</v>
      </c>
    </row>
    <row r="17" spans="1:104" x14ac:dyDescent="0.2">
      <c r="A17" s="20" t="s">
        <v>10</v>
      </c>
      <c r="B17" s="21" t="s">
        <v>23</v>
      </c>
      <c r="C17" s="22" t="s">
        <v>24</v>
      </c>
      <c r="D17" s="23"/>
      <c r="E17" s="24"/>
      <c r="F17" s="24"/>
      <c r="G17" s="25"/>
      <c r="H17" s="26"/>
      <c r="I17" s="26"/>
      <c r="O17" s="27">
        <v>1</v>
      </c>
    </row>
    <row r="18" spans="1:104" x14ac:dyDescent="0.2">
      <c r="A18" s="28">
        <v>3</v>
      </c>
      <c r="B18" s="29" t="s">
        <v>25</v>
      </c>
      <c r="C18" s="30" t="s">
        <v>26</v>
      </c>
      <c r="D18" s="31" t="s">
        <v>27</v>
      </c>
      <c r="E18" s="32">
        <v>350</v>
      </c>
      <c r="F18" s="32"/>
      <c r="G18" s="33">
        <f>E18*F18</f>
        <v>0</v>
      </c>
      <c r="O18" s="27">
        <v>2</v>
      </c>
      <c r="AA18" s="5">
        <v>1</v>
      </c>
      <c r="AB18" s="5">
        <v>1</v>
      </c>
      <c r="AC18" s="5">
        <v>1</v>
      </c>
      <c r="AZ18" s="5">
        <v>1</v>
      </c>
      <c r="BA18" s="5">
        <f>IF(AZ18=1,G18,0)</f>
        <v>0</v>
      </c>
      <c r="BB18" s="5">
        <f>IF(AZ18=2,G18,0)</f>
        <v>0</v>
      </c>
      <c r="BC18" s="5">
        <f>IF(AZ18=3,G18,0)</f>
        <v>0</v>
      </c>
      <c r="BD18" s="5">
        <f>IF(AZ18=4,G18,0)</f>
        <v>0</v>
      </c>
      <c r="BE18" s="5">
        <f>IF(AZ18=5,G18,0)</f>
        <v>0</v>
      </c>
      <c r="CA18" s="34">
        <v>1</v>
      </c>
      <c r="CB18" s="34">
        <v>1</v>
      </c>
      <c r="CZ18" s="5">
        <v>3.3380000000022399E-2</v>
      </c>
    </row>
    <row r="19" spans="1:104" x14ac:dyDescent="0.2">
      <c r="A19" s="28">
        <v>4</v>
      </c>
      <c r="B19" s="29" t="s">
        <v>28</v>
      </c>
      <c r="C19" s="30" t="s">
        <v>29</v>
      </c>
      <c r="D19" s="31" t="s">
        <v>27</v>
      </c>
      <c r="E19" s="32">
        <v>350</v>
      </c>
      <c r="F19" s="32"/>
      <c r="G19" s="33">
        <f>E19*F19</f>
        <v>0</v>
      </c>
      <c r="O19" s="27">
        <v>2</v>
      </c>
      <c r="AA19" s="5">
        <v>1</v>
      </c>
      <c r="AB19" s="5">
        <v>1</v>
      </c>
      <c r="AC19" s="5">
        <v>1</v>
      </c>
      <c r="AZ19" s="5">
        <v>1</v>
      </c>
      <c r="BA19" s="5">
        <f>IF(AZ19=1,G19,0)</f>
        <v>0</v>
      </c>
      <c r="BB19" s="5">
        <f>IF(AZ19=2,G19,0)</f>
        <v>0</v>
      </c>
      <c r="BC19" s="5">
        <f>IF(AZ19=3,G19,0)</f>
        <v>0</v>
      </c>
      <c r="BD19" s="5">
        <f>IF(AZ19=4,G19,0)</f>
        <v>0</v>
      </c>
      <c r="BE19" s="5">
        <f>IF(AZ19=5,G19,0)</f>
        <v>0</v>
      </c>
      <c r="CA19" s="34">
        <v>1</v>
      </c>
      <c r="CB19" s="34">
        <v>1</v>
      </c>
      <c r="CZ19" s="5">
        <v>9.3000000000031903E-4</v>
      </c>
    </row>
    <row r="20" spans="1:104" x14ac:dyDescent="0.2">
      <c r="A20" s="28">
        <v>5</v>
      </c>
      <c r="B20" s="29" t="s">
        <v>30</v>
      </c>
      <c r="C20" s="30" t="s">
        <v>31</v>
      </c>
      <c r="D20" s="31" t="s">
        <v>27</v>
      </c>
      <c r="E20" s="32">
        <v>350</v>
      </c>
      <c r="F20" s="32"/>
      <c r="G20" s="33">
        <f>E20*F20</f>
        <v>0</v>
      </c>
      <c r="O20" s="27">
        <v>2</v>
      </c>
      <c r="AA20" s="5">
        <v>1</v>
      </c>
      <c r="AB20" s="5">
        <v>1</v>
      </c>
      <c r="AC20" s="5">
        <v>1</v>
      </c>
      <c r="AZ20" s="5">
        <v>1</v>
      </c>
      <c r="BA20" s="5">
        <f>IF(AZ20=1,G20,0)</f>
        <v>0</v>
      </c>
      <c r="BB20" s="5">
        <f>IF(AZ20=2,G20,0)</f>
        <v>0</v>
      </c>
      <c r="BC20" s="5">
        <f>IF(AZ20=3,G20,0)</f>
        <v>0</v>
      </c>
      <c r="BD20" s="5">
        <f>IF(AZ20=4,G20,0)</f>
        <v>0</v>
      </c>
      <c r="BE20" s="5">
        <f>IF(AZ20=5,G20,0)</f>
        <v>0</v>
      </c>
      <c r="CA20" s="34">
        <v>1</v>
      </c>
      <c r="CB20" s="34">
        <v>1</v>
      </c>
      <c r="CZ20" s="5">
        <v>0</v>
      </c>
    </row>
    <row r="21" spans="1:104" x14ac:dyDescent="0.2">
      <c r="A21" s="35"/>
      <c r="B21" s="36" t="s">
        <v>12</v>
      </c>
      <c r="C21" s="37" t="str">
        <f>CONCATENATE(B17," ",C17)</f>
        <v>94 Lešení a stavební výtahy</v>
      </c>
      <c r="D21" s="38"/>
      <c r="E21" s="39"/>
      <c r="F21" s="40"/>
      <c r="G21" s="41">
        <f>SUM(G17:G20)</f>
        <v>0</v>
      </c>
      <c r="O21" s="27">
        <v>4</v>
      </c>
      <c r="BA21" s="42">
        <f>SUM(BA17:BA20)</f>
        <v>0</v>
      </c>
      <c r="BB21" s="42">
        <f>SUM(BB17:BB20)</f>
        <v>0</v>
      </c>
      <c r="BC21" s="42">
        <f>SUM(BC17:BC20)</f>
        <v>0</v>
      </c>
      <c r="BD21" s="42">
        <f>SUM(BD17:BD20)</f>
        <v>0</v>
      </c>
      <c r="BE21" s="42">
        <f>SUM(BE17:BE20)</f>
        <v>0</v>
      </c>
    </row>
    <row r="22" spans="1:104" x14ac:dyDescent="0.2">
      <c r="A22" s="20" t="s">
        <v>10</v>
      </c>
      <c r="B22" s="21" t="s">
        <v>32</v>
      </c>
      <c r="C22" s="22" t="s">
        <v>33</v>
      </c>
      <c r="D22" s="23"/>
      <c r="E22" s="24"/>
      <c r="F22" s="24"/>
      <c r="G22" s="25"/>
      <c r="H22" s="26"/>
      <c r="I22" s="26"/>
      <c r="O22" s="27">
        <v>1</v>
      </c>
    </row>
    <row r="23" spans="1:104" ht="22.5" x14ac:dyDescent="0.2">
      <c r="A23" s="28">
        <v>6</v>
      </c>
      <c r="B23" s="29" t="s">
        <v>34</v>
      </c>
      <c r="C23" s="30" t="s">
        <v>35</v>
      </c>
      <c r="D23" s="31" t="s">
        <v>17</v>
      </c>
      <c r="E23" s="32">
        <v>50</v>
      </c>
      <c r="F23" s="32"/>
      <c r="G23" s="33">
        <f>E23*F23</f>
        <v>0</v>
      </c>
      <c r="O23" s="27">
        <v>2</v>
      </c>
      <c r="AA23" s="5">
        <v>1</v>
      </c>
      <c r="AB23" s="5">
        <v>7</v>
      </c>
      <c r="AC23" s="5">
        <v>7</v>
      </c>
      <c r="AZ23" s="5">
        <v>1</v>
      </c>
      <c r="BA23" s="5">
        <f>IF(AZ23=1,G23,0)</f>
        <v>0</v>
      </c>
      <c r="BB23" s="5">
        <f>IF(AZ23=2,G23,0)</f>
        <v>0</v>
      </c>
      <c r="BC23" s="5">
        <f>IF(AZ23=3,G23,0)</f>
        <v>0</v>
      </c>
      <c r="BD23" s="5">
        <f>IF(AZ23=4,G23,0)</f>
        <v>0</v>
      </c>
      <c r="BE23" s="5">
        <f>IF(AZ23=5,G23,0)</f>
        <v>0</v>
      </c>
      <c r="CA23" s="34">
        <v>1</v>
      </c>
      <c r="CB23" s="34">
        <v>7</v>
      </c>
      <c r="CZ23" s="5">
        <v>0</v>
      </c>
    </row>
    <row r="24" spans="1:104" x14ac:dyDescent="0.2">
      <c r="A24" s="28">
        <v>7</v>
      </c>
      <c r="B24" s="29" t="s">
        <v>36</v>
      </c>
      <c r="C24" s="30" t="s">
        <v>37</v>
      </c>
      <c r="D24" s="31" t="s">
        <v>22</v>
      </c>
      <c r="E24" s="32">
        <v>1</v>
      </c>
      <c r="F24" s="32"/>
      <c r="G24" s="33">
        <f>E24*F24</f>
        <v>0</v>
      </c>
      <c r="O24" s="27">
        <v>2</v>
      </c>
      <c r="AA24" s="5">
        <v>1</v>
      </c>
      <c r="AB24" s="5">
        <v>1</v>
      </c>
      <c r="AC24" s="5">
        <v>1</v>
      </c>
      <c r="AZ24" s="5">
        <v>1</v>
      </c>
      <c r="BA24" s="5">
        <f>IF(AZ24=1,G24,0)</f>
        <v>0</v>
      </c>
      <c r="BB24" s="5">
        <f>IF(AZ24=2,G24,0)</f>
        <v>0</v>
      </c>
      <c r="BC24" s="5">
        <f>IF(AZ24=3,G24,0)</f>
        <v>0</v>
      </c>
      <c r="BD24" s="5">
        <f>IF(AZ24=4,G24,0)</f>
        <v>0</v>
      </c>
      <c r="BE24" s="5">
        <f>IF(AZ24=5,G24,0)</f>
        <v>0</v>
      </c>
      <c r="CA24" s="34">
        <v>1</v>
      </c>
      <c r="CB24" s="34">
        <v>1</v>
      </c>
      <c r="CZ24" s="5">
        <v>0</v>
      </c>
    </row>
    <row r="25" spans="1:104" x14ac:dyDescent="0.2">
      <c r="A25" s="35"/>
      <c r="B25" s="36" t="s">
        <v>12</v>
      </c>
      <c r="C25" s="37" t="str">
        <f>CONCATENATE(B22," ",C22)</f>
        <v>96 Bourání konstrukcí</v>
      </c>
      <c r="D25" s="38"/>
      <c r="E25" s="39"/>
      <c r="F25" s="40"/>
      <c r="G25" s="41">
        <f>SUM(G22:G24)</f>
        <v>0</v>
      </c>
      <c r="O25" s="27">
        <v>4</v>
      </c>
      <c r="BA25" s="42">
        <f>SUM(BA22:BA24)</f>
        <v>0</v>
      </c>
      <c r="BB25" s="42">
        <f>SUM(BB22:BB24)</f>
        <v>0</v>
      </c>
      <c r="BC25" s="42">
        <f>SUM(BC22:BC24)</f>
        <v>0</v>
      </c>
      <c r="BD25" s="42">
        <f>SUM(BD22:BD24)</f>
        <v>0</v>
      </c>
      <c r="BE25" s="42">
        <f>SUM(BE22:BE24)</f>
        <v>0</v>
      </c>
    </row>
    <row r="26" spans="1:104" x14ac:dyDescent="0.2">
      <c r="A26" s="20" t="s">
        <v>10</v>
      </c>
      <c r="B26" s="21" t="s">
        <v>38</v>
      </c>
      <c r="C26" s="22" t="s">
        <v>39</v>
      </c>
      <c r="D26" s="23"/>
      <c r="E26" s="24"/>
      <c r="F26" s="24"/>
      <c r="G26" s="25"/>
      <c r="H26" s="26"/>
      <c r="I26" s="26"/>
      <c r="O26" s="27">
        <v>1</v>
      </c>
    </row>
    <row r="27" spans="1:104" x14ac:dyDescent="0.2">
      <c r="A27" s="28">
        <v>8</v>
      </c>
      <c r="B27" s="29" t="s">
        <v>40</v>
      </c>
      <c r="C27" s="30" t="s">
        <v>41</v>
      </c>
      <c r="D27" s="31" t="s">
        <v>42</v>
      </c>
      <c r="E27" s="32">
        <v>4.5999999999999996</v>
      </c>
      <c r="F27" s="32"/>
      <c r="G27" s="33">
        <f>E27*F27</f>
        <v>0</v>
      </c>
      <c r="O27" s="27">
        <v>2</v>
      </c>
      <c r="AA27" s="5">
        <v>1</v>
      </c>
      <c r="AB27" s="5">
        <v>2</v>
      </c>
      <c r="AC27" s="5">
        <v>2</v>
      </c>
      <c r="AZ27" s="5">
        <v>1</v>
      </c>
      <c r="BA27" s="5">
        <f>IF(AZ27=1,G27,0)</f>
        <v>0</v>
      </c>
      <c r="BB27" s="5">
        <f>IF(AZ27=2,G27,0)</f>
        <v>0</v>
      </c>
      <c r="BC27" s="5">
        <f>IF(AZ27=3,G27,0)</f>
        <v>0</v>
      </c>
      <c r="BD27" s="5">
        <f>IF(AZ27=4,G27,0)</f>
        <v>0</v>
      </c>
      <c r="BE27" s="5">
        <f>IF(AZ27=5,G27,0)</f>
        <v>0</v>
      </c>
      <c r="CA27" s="34">
        <v>1</v>
      </c>
      <c r="CB27" s="34">
        <v>2</v>
      </c>
      <c r="CZ27" s="5">
        <v>0</v>
      </c>
    </row>
    <row r="28" spans="1:104" x14ac:dyDescent="0.2">
      <c r="A28" s="35"/>
      <c r="B28" s="36" t="s">
        <v>12</v>
      </c>
      <c r="C28" s="37" t="str">
        <f>CONCATENATE(B26," ",C26)</f>
        <v>99 Staveništní přesun hmot</v>
      </c>
      <c r="D28" s="38"/>
      <c r="E28" s="39"/>
      <c r="F28" s="40"/>
      <c r="G28" s="41">
        <f>SUM(G26:G27)</f>
        <v>0</v>
      </c>
      <c r="O28" s="27">
        <v>4</v>
      </c>
      <c r="BA28" s="42">
        <f>SUM(BA26:BA27)</f>
        <v>0</v>
      </c>
      <c r="BB28" s="42">
        <f>SUM(BB26:BB27)</f>
        <v>0</v>
      </c>
      <c r="BC28" s="42">
        <f>SUM(BC26:BC27)</f>
        <v>0</v>
      </c>
      <c r="BD28" s="42">
        <f>SUM(BD26:BD27)</f>
        <v>0</v>
      </c>
      <c r="BE28" s="42">
        <f>SUM(BE26:BE27)</f>
        <v>0</v>
      </c>
    </row>
    <row r="29" spans="1:104" x14ac:dyDescent="0.2">
      <c r="A29" s="20" t="s">
        <v>10</v>
      </c>
      <c r="B29" s="21" t="s">
        <v>43</v>
      </c>
      <c r="C29" s="22" t="s">
        <v>44</v>
      </c>
      <c r="D29" s="23"/>
      <c r="E29" s="24"/>
      <c r="F29" s="24"/>
      <c r="G29" s="25"/>
      <c r="H29" s="26"/>
      <c r="I29" s="26"/>
      <c r="O29" s="27">
        <v>1</v>
      </c>
    </row>
    <row r="30" spans="1:104" x14ac:dyDescent="0.2">
      <c r="A30" s="28">
        <v>9</v>
      </c>
      <c r="B30" s="29" t="s">
        <v>45</v>
      </c>
      <c r="C30" s="30" t="s">
        <v>46</v>
      </c>
      <c r="D30" s="31" t="s">
        <v>27</v>
      </c>
      <c r="E30" s="32">
        <v>55</v>
      </c>
      <c r="F30" s="32"/>
      <c r="G30" s="33">
        <f>E30*F30</f>
        <v>0</v>
      </c>
      <c r="O30" s="27">
        <v>2</v>
      </c>
      <c r="AA30" s="5">
        <v>1</v>
      </c>
      <c r="AB30" s="5">
        <v>7</v>
      </c>
      <c r="AC30" s="5">
        <v>7</v>
      </c>
      <c r="AZ30" s="5">
        <v>2</v>
      </c>
      <c r="BA30" s="5">
        <f>IF(AZ30=1,G30,0)</f>
        <v>0</v>
      </c>
      <c r="BB30" s="5">
        <f>IF(AZ30=2,G30,0)</f>
        <v>0</v>
      </c>
      <c r="BC30" s="5">
        <f>IF(AZ30=3,G30,0)</f>
        <v>0</v>
      </c>
      <c r="BD30" s="5">
        <f>IF(AZ30=4,G30,0)</f>
        <v>0</v>
      </c>
      <c r="BE30" s="5">
        <f>IF(AZ30=5,G30,0)</f>
        <v>0</v>
      </c>
      <c r="CA30" s="34">
        <v>1</v>
      </c>
      <c r="CB30" s="34">
        <v>7</v>
      </c>
      <c r="CZ30" s="5">
        <v>1.1500000000008699E-3</v>
      </c>
    </row>
    <row r="31" spans="1:104" x14ac:dyDescent="0.2">
      <c r="A31" s="28">
        <v>10</v>
      </c>
      <c r="B31" s="29" t="s">
        <v>47</v>
      </c>
      <c r="C31" s="30" t="s">
        <v>48</v>
      </c>
      <c r="D31" s="31" t="s">
        <v>27</v>
      </c>
      <c r="E31" s="32">
        <v>55</v>
      </c>
      <c r="F31" s="32"/>
      <c r="G31" s="33">
        <f>E31*F31</f>
        <v>0</v>
      </c>
      <c r="O31" s="27">
        <v>2</v>
      </c>
      <c r="AA31" s="5">
        <v>1</v>
      </c>
      <c r="AB31" s="5">
        <v>7</v>
      </c>
      <c r="AC31" s="5">
        <v>7</v>
      </c>
      <c r="AZ31" s="5">
        <v>2</v>
      </c>
      <c r="BA31" s="5">
        <f>IF(AZ31=1,G31,0)</f>
        <v>0</v>
      </c>
      <c r="BB31" s="5">
        <f>IF(AZ31=2,G31,0)</f>
        <v>0</v>
      </c>
      <c r="BC31" s="5">
        <f>IF(AZ31=3,G31,0)</f>
        <v>0</v>
      </c>
      <c r="BD31" s="5">
        <f>IF(AZ31=4,G31,0)</f>
        <v>0</v>
      </c>
      <c r="BE31" s="5">
        <f>IF(AZ31=5,G31,0)</f>
        <v>0</v>
      </c>
      <c r="CA31" s="34">
        <v>1</v>
      </c>
      <c r="CB31" s="34">
        <v>7</v>
      </c>
      <c r="CZ31" s="5">
        <v>4.8699999999968196E-3</v>
      </c>
    </row>
    <row r="32" spans="1:104" x14ac:dyDescent="0.2">
      <c r="A32" s="35"/>
      <c r="B32" s="36" t="s">
        <v>12</v>
      </c>
      <c r="C32" s="37" t="str">
        <f>CONCATENATE(B29," ",C29)</f>
        <v>711 Izolace proti vodě</v>
      </c>
      <c r="D32" s="38"/>
      <c r="E32" s="39"/>
      <c r="F32" s="40"/>
      <c r="G32" s="41">
        <f>SUM(G29:G31)</f>
        <v>0</v>
      </c>
      <c r="O32" s="27">
        <v>4</v>
      </c>
      <c r="BA32" s="42">
        <f>SUM(BA29:BA31)</f>
        <v>0</v>
      </c>
      <c r="BB32" s="42">
        <f>SUM(BB29:BB31)</f>
        <v>0</v>
      </c>
      <c r="BC32" s="42">
        <f>SUM(BC29:BC31)</f>
        <v>0</v>
      </c>
      <c r="BD32" s="42">
        <f>SUM(BD29:BD31)</f>
        <v>0</v>
      </c>
      <c r="BE32" s="42">
        <f>SUM(BE29:BE31)</f>
        <v>0</v>
      </c>
    </row>
    <row r="33" spans="1:104" x14ac:dyDescent="0.2">
      <c r="A33" s="20" t="s">
        <v>10</v>
      </c>
      <c r="B33" s="21" t="s">
        <v>49</v>
      </c>
      <c r="C33" s="22" t="s">
        <v>50</v>
      </c>
      <c r="D33" s="23"/>
      <c r="E33" s="24"/>
      <c r="F33" s="24"/>
      <c r="G33" s="25"/>
      <c r="H33" s="26"/>
      <c r="I33" s="26"/>
      <c r="O33" s="27">
        <v>1</v>
      </c>
    </row>
    <row r="34" spans="1:104" x14ac:dyDescent="0.2">
      <c r="A34" s="28">
        <v>11</v>
      </c>
      <c r="B34" s="29" t="s">
        <v>51</v>
      </c>
      <c r="C34" s="30" t="s">
        <v>52</v>
      </c>
      <c r="D34" s="31" t="s">
        <v>17</v>
      </c>
      <c r="E34" s="32">
        <v>50</v>
      </c>
      <c r="F34" s="32"/>
      <c r="G34" s="33">
        <f>E34*F34</f>
        <v>0</v>
      </c>
      <c r="O34" s="27">
        <v>2</v>
      </c>
      <c r="AA34" s="5">
        <v>1</v>
      </c>
      <c r="AB34" s="5">
        <v>7</v>
      </c>
      <c r="AC34" s="5">
        <v>7</v>
      </c>
      <c r="AZ34" s="5">
        <v>2</v>
      </c>
      <c r="BA34" s="5">
        <f>IF(AZ34=1,G34,0)</f>
        <v>0</v>
      </c>
      <c r="BB34" s="5">
        <f>IF(AZ34=2,G34,0)</f>
        <v>0</v>
      </c>
      <c r="BC34" s="5">
        <f>IF(AZ34=3,G34,0)</f>
        <v>0</v>
      </c>
      <c r="BD34" s="5">
        <f>IF(AZ34=4,G34,0)</f>
        <v>0</v>
      </c>
      <c r="BE34" s="5">
        <f>IF(AZ34=5,G34,0)</f>
        <v>0</v>
      </c>
      <c r="CA34" s="34">
        <v>1</v>
      </c>
      <c r="CB34" s="34">
        <v>7</v>
      </c>
      <c r="CZ34" s="5">
        <v>0</v>
      </c>
    </row>
    <row r="35" spans="1:104" x14ac:dyDescent="0.2">
      <c r="A35" s="35"/>
      <c r="B35" s="36" t="s">
        <v>12</v>
      </c>
      <c r="C35" s="37" t="str">
        <f>CONCATENATE(B33," ",C33)</f>
        <v>713 Izolace tepelné</v>
      </c>
      <c r="D35" s="38"/>
      <c r="E35" s="39"/>
      <c r="F35" s="40"/>
      <c r="G35" s="41">
        <f>SUM(G33:G34)</f>
        <v>0</v>
      </c>
      <c r="O35" s="27">
        <v>4</v>
      </c>
      <c r="BA35" s="42">
        <f>SUM(BA33:BA34)</f>
        <v>0</v>
      </c>
      <c r="BB35" s="42">
        <f>SUM(BB33:BB34)</f>
        <v>0</v>
      </c>
      <c r="BC35" s="42">
        <f>SUM(BC33:BC34)</f>
        <v>0</v>
      </c>
      <c r="BD35" s="42">
        <f>SUM(BD33:BD34)</f>
        <v>0</v>
      </c>
      <c r="BE35" s="42">
        <f>SUM(BE33:BE34)</f>
        <v>0</v>
      </c>
    </row>
    <row r="36" spans="1:104" x14ac:dyDescent="0.2">
      <c r="A36" s="20" t="s">
        <v>10</v>
      </c>
      <c r="B36" s="21" t="s">
        <v>53</v>
      </c>
      <c r="C36" s="22" t="s">
        <v>54</v>
      </c>
      <c r="D36" s="23"/>
      <c r="E36" s="24"/>
      <c r="F36" s="24"/>
      <c r="G36" s="25"/>
      <c r="H36" s="26"/>
      <c r="I36" s="26"/>
      <c r="O36" s="27">
        <v>1</v>
      </c>
    </row>
    <row r="37" spans="1:104" x14ac:dyDescent="0.2">
      <c r="A37" s="28">
        <v>12</v>
      </c>
      <c r="B37" s="29" t="s">
        <v>55</v>
      </c>
      <c r="C37" s="30" t="s">
        <v>56</v>
      </c>
      <c r="D37" s="31" t="s">
        <v>17</v>
      </c>
      <c r="E37" s="32">
        <v>50</v>
      </c>
      <c r="F37" s="32"/>
      <c r="G37" s="33">
        <f>E37*F37</f>
        <v>0</v>
      </c>
      <c r="O37" s="27">
        <v>2</v>
      </c>
      <c r="AA37" s="5">
        <v>1</v>
      </c>
      <c r="AB37" s="5">
        <v>7</v>
      </c>
      <c r="AC37" s="5">
        <v>7</v>
      </c>
      <c r="AZ37" s="5">
        <v>2</v>
      </c>
      <c r="BA37" s="5">
        <f>IF(AZ37=1,G37,0)</f>
        <v>0</v>
      </c>
      <c r="BB37" s="5">
        <f>IF(AZ37=2,G37,0)</f>
        <v>0</v>
      </c>
      <c r="BC37" s="5">
        <f>IF(AZ37=3,G37,0)</f>
        <v>0</v>
      </c>
      <c r="BD37" s="5">
        <f>IF(AZ37=4,G37,0)</f>
        <v>0</v>
      </c>
      <c r="BE37" s="5">
        <f>IF(AZ37=5,G37,0)</f>
        <v>0</v>
      </c>
      <c r="CA37" s="34">
        <v>1</v>
      </c>
      <c r="CB37" s="34">
        <v>7</v>
      </c>
      <c r="CZ37" s="5">
        <v>1.6210000000000901E-2</v>
      </c>
    </row>
    <row r="38" spans="1:104" x14ac:dyDescent="0.2">
      <c r="A38" s="35"/>
      <c r="B38" s="36" t="s">
        <v>12</v>
      </c>
      <c r="C38" s="37" t="str">
        <f>CONCATENATE(B36," ",C36)</f>
        <v>762 Konstrukce tesařské</v>
      </c>
      <c r="D38" s="38"/>
      <c r="E38" s="39"/>
      <c r="F38" s="40"/>
      <c r="G38" s="41">
        <f>SUM(G36:G37)</f>
        <v>0</v>
      </c>
      <c r="O38" s="27">
        <v>4</v>
      </c>
      <c r="BA38" s="42">
        <f>SUM(BA36:BA37)</f>
        <v>0</v>
      </c>
      <c r="BB38" s="42">
        <f>SUM(BB36:BB37)</f>
        <v>0</v>
      </c>
      <c r="BC38" s="42">
        <f>SUM(BC36:BC37)</f>
        <v>0</v>
      </c>
      <c r="BD38" s="42">
        <f>SUM(BD36:BD37)</f>
        <v>0</v>
      </c>
      <c r="BE38" s="42">
        <f>SUM(BE36:BE37)</f>
        <v>0</v>
      </c>
    </row>
    <row r="39" spans="1:104" x14ac:dyDescent="0.2">
      <c r="A39" s="20" t="s">
        <v>10</v>
      </c>
      <c r="B39" s="21" t="s">
        <v>57</v>
      </c>
      <c r="C39" s="22" t="s">
        <v>58</v>
      </c>
      <c r="D39" s="23"/>
      <c r="E39" s="24"/>
      <c r="F39" s="24"/>
      <c r="G39" s="25"/>
      <c r="H39" s="26"/>
      <c r="I39" s="26"/>
      <c r="O39" s="27">
        <v>1</v>
      </c>
    </row>
    <row r="40" spans="1:104" ht="22.5" x14ac:dyDescent="0.2">
      <c r="A40" s="28">
        <v>13</v>
      </c>
      <c r="B40" s="29" t="s">
        <v>59</v>
      </c>
      <c r="C40" s="30" t="s">
        <v>65</v>
      </c>
      <c r="D40" s="31" t="s">
        <v>17</v>
      </c>
      <c r="E40" s="32">
        <v>50</v>
      </c>
      <c r="F40" s="32"/>
      <c r="G40" s="33">
        <f>E40*F40</f>
        <v>0</v>
      </c>
      <c r="O40" s="27">
        <v>2</v>
      </c>
      <c r="AA40" s="5">
        <v>1</v>
      </c>
      <c r="AB40" s="5">
        <v>7</v>
      </c>
      <c r="AC40" s="5">
        <v>7</v>
      </c>
      <c r="AZ40" s="5">
        <v>2</v>
      </c>
      <c r="BA40" s="5">
        <f>IF(AZ40=1,G40,0)</f>
        <v>0</v>
      </c>
      <c r="BB40" s="5">
        <f>IF(AZ40=2,G40,0)</f>
        <v>0</v>
      </c>
      <c r="BC40" s="5">
        <f>IF(AZ40=3,G40,0)</f>
        <v>0</v>
      </c>
      <c r="BD40" s="5">
        <f>IF(AZ40=4,G40,0)</f>
        <v>0</v>
      </c>
      <c r="BE40" s="5">
        <f>IF(AZ40=5,G40,0)</f>
        <v>0</v>
      </c>
      <c r="CA40" s="34">
        <v>1</v>
      </c>
      <c r="CB40" s="34">
        <v>7</v>
      </c>
      <c r="CZ40" s="5">
        <v>3.0999999999998802E-3</v>
      </c>
    </row>
    <row r="41" spans="1:104" ht="22.5" x14ac:dyDescent="0.2">
      <c r="A41" s="28">
        <v>14</v>
      </c>
      <c r="B41" s="29" t="s">
        <v>60</v>
      </c>
      <c r="C41" s="30" t="s">
        <v>66</v>
      </c>
      <c r="D41" s="31" t="s">
        <v>17</v>
      </c>
      <c r="E41" s="32">
        <v>50</v>
      </c>
      <c r="F41" s="32"/>
      <c r="G41" s="33">
        <f>E41*F41</f>
        <v>0</v>
      </c>
      <c r="O41" s="27">
        <v>2</v>
      </c>
      <c r="AA41" s="5">
        <v>1</v>
      </c>
      <c r="AB41" s="5">
        <v>7</v>
      </c>
      <c r="AC41" s="5">
        <v>7</v>
      </c>
      <c r="AZ41" s="5">
        <v>2</v>
      </c>
      <c r="BA41" s="5">
        <f>IF(AZ41=1,G41,0)</f>
        <v>0</v>
      </c>
      <c r="BB41" s="5">
        <f>IF(AZ41=2,G41,0)</f>
        <v>0</v>
      </c>
      <c r="BC41" s="5">
        <f>IF(AZ41=3,G41,0)</f>
        <v>0</v>
      </c>
      <c r="BD41" s="5">
        <f>IF(AZ41=4,G41,0)</f>
        <v>0</v>
      </c>
      <c r="BE41" s="5">
        <f>IF(AZ41=5,G41,0)</f>
        <v>0</v>
      </c>
      <c r="CA41" s="34">
        <v>1</v>
      </c>
      <c r="CB41" s="34">
        <v>7</v>
      </c>
      <c r="CZ41" s="5">
        <v>4.8200000000022704E-3</v>
      </c>
    </row>
    <row r="42" spans="1:104" x14ac:dyDescent="0.2">
      <c r="A42" s="28">
        <v>15</v>
      </c>
      <c r="B42" s="29" t="s">
        <v>61</v>
      </c>
      <c r="C42" s="30" t="s">
        <v>67</v>
      </c>
      <c r="D42" s="31" t="s">
        <v>11</v>
      </c>
      <c r="E42" s="32">
        <v>4</v>
      </c>
      <c r="F42" s="32"/>
      <c r="G42" s="33">
        <f>E42*F42</f>
        <v>0</v>
      </c>
      <c r="O42" s="27">
        <v>2</v>
      </c>
      <c r="AA42" s="5">
        <v>1</v>
      </c>
      <c r="AB42" s="5">
        <v>7</v>
      </c>
      <c r="AC42" s="5">
        <v>7</v>
      </c>
      <c r="AZ42" s="5">
        <v>2</v>
      </c>
      <c r="BA42" s="5">
        <f>IF(AZ42=1,G42,0)</f>
        <v>0</v>
      </c>
      <c r="BB42" s="5">
        <f>IF(AZ42=2,G42,0)</f>
        <v>0</v>
      </c>
      <c r="BC42" s="5">
        <f>IF(AZ42=3,G42,0)</f>
        <v>0</v>
      </c>
      <c r="BD42" s="5">
        <f>IF(AZ42=4,G42,0)</f>
        <v>0</v>
      </c>
      <c r="BE42" s="5">
        <f>IF(AZ42=5,G42,0)</f>
        <v>0</v>
      </c>
      <c r="CA42" s="34">
        <v>1</v>
      </c>
      <c r="CB42" s="34">
        <v>7</v>
      </c>
      <c r="CZ42" s="5">
        <v>0</v>
      </c>
    </row>
    <row r="43" spans="1:104" x14ac:dyDescent="0.2">
      <c r="A43" s="28">
        <v>16</v>
      </c>
      <c r="B43" s="29" t="s">
        <v>62</v>
      </c>
      <c r="C43" s="30" t="s">
        <v>68</v>
      </c>
      <c r="D43" s="31" t="s">
        <v>11</v>
      </c>
      <c r="E43" s="32">
        <v>2</v>
      </c>
      <c r="F43" s="32"/>
      <c r="G43" s="33">
        <f>E43*F43</f>
        <v>0</v>
      </c>
      <c r="O43" s="27">
        <v>2</v>
      </c>
      <c r="AA43" s="5">
        <v>1</v>
      </c>
      <c r="AB43" s="5">
        <v>7</v>
      </c>
      <c r="AC43" s="5">
        <v>7</v>
      </c>
      <c r="AZ43" s="5">
        <v>2</v>
      </c>
      <c r="BA43" s="5">
        <f>IF(AZ43=1,G43,0)</f>
        <v>0</v>
      </c>
      <c r="BB43" s="5">
        <f>IF(AZ43=2,G43,0)</f>
        <v>0</v>
      </c>
      <c r="BC43" s="5">
        <f>IF(AZ43=3,G43,0)</f>
        <v>0</v>
      </c>
      <c r="BD43" s="5">
        <f>IF(AZ43=4,G43,0)</f>
        <v>0</v>
      </c>
      <c r="BE43" s="5">
        <f>IF(AZ43=5,G43,0)</f>
        <v>0</v>
      </c>
      <c r="CA43" s="34">
        <v>1</v>
      </c>
      <c r="CB43" s="34">
        <v>7</v>
      </c>
      <c r="CZ43" s="5">
        <v>0</v>
      </c>
    </row>
    <row r="44" spans="1:104" x14ac:dyDescent="0.2">
      <c r="A44" s="35"/>
      <c r="B44" s="36" t="s">
        <v>12</v>
      </c>
      <c r="C44" s="37" t="str">
        <f>CONCATENATE(B39," ",C39)</f>
        <v>764 Konstrukce klempířské</v>
      </c>
      <c r="D44" s="38"/>
      <c r="E44" s="39"/>
      <c r="F44" s="40"/>
      <c r="G44" s="41">
        <f>SUM(G39:G43)</f>
        <v>0</v>
      </c>
      <c r="O44" s="27">
        <v>4</v>
      </c>
      <c r="BA44" s="42">
        <f>SUM(BA39:BA43)</f>
        <v>0</v>
      </c>
      <c r="BB44" s="42">
        <f>SUM(BB39:BB43)</f>
        <v>0</v>
      </c>
      <c r="BC44" s="42">
        <f>SUM(BC39:BC43)</f>
        <v>0</v>
      </c>
      <c r="BD44" s="42">
        <f>SUM(BD39:BD43)</f>
        <v>0</v>
      </c>
      <c r="BE44" s="42">
        <f>SUM(BE39:BE43)</f>
        <v>0</v>
      </c>
    </row>
    <row r="45" spans="1:104" x14ac:dyDescent="0.2">
      <c r="E45" s="5"/>
    </row>
    <row r="46" spans="1:104" x14ac:dyDescent="0.2">
      <c r="E46" s="5"/>
    </row>
    <row r="47" spans="1:104" x14ac:dyDescent="0.2">
      <c r="E47" s="5"/>
    </row>
    <row r="48" spans="1:104" x14ac:dyDescent="0.2">
      <c r="E48" s="5"/>
    </row>
    <row r="49" spans="5:5" x14ac:dyDescent="0.2">
      <c r="E49" s="5"/>
    </row>
    <row r="50" spans="5:5" x14ac:dyDescent="0.2">
      <c r="E50" s="5"/>
    </row>
    <row r="51" spans="5:5" x14ac:dyDescent="0.2">
      <c r="E51" s="5"/>
    </row>
    <row r="52" spans="5:5" x14ac:dyDescent="0.2">
      <c r="E52" s="5"/>
    </row>
    <row r="53" spans="5:5" x14ac:dyDescent="0.2">
      <c r="E53" s="5"/>
    </row>
    <row r="54" spans="5:5" x14ac:dyDescent="0.2">
      <c r="E54" s="5"/>
    </row>
    <row r="55" spans="5:5" x14ac:dyDescent="0.2">
      <c r="E55" s="5"/>
    </row>
    <row r="56" spans="5:5" x14ac:dyDescent="0.2">
      <c r="E56" s="5"/>
    </row>
    <row r="57" spans="5:5" x14ac:dyDescent="0.2">
      <c r="E57" s="5"/>
    </row>
    <row r="58" spans="5:5" x14ac:dyDescent="0.2">
      <c r="E58" s="5"/>
    </row>
    <row r="59" spans="5:5" x14ac:dyDescent="0.2">
      <c r="E59" s="5"/>
    </row>
    <row r="60" spans="5:5" x14ac:dyDescent="0.2">
      <c r="E60" s="5"/>
    </row>
    <row r="61" spans="5:5" x14ac:dyDescent="0.2">
      <c r="E61" s="5"/>
    </row>
    <row r="62" spans="5:5" x14ac:dyDescent="0.2">
      <c r="E62" s="5"/>
    </row>
    <row r="63" spans="5:5" x14ac:dyDescent="0.2">
      <c r="E63" s="5"/>
    </row>
    <row r="64" spans="5:5" x14ac:dyDescent="0.2">
      <c r="E64" s="5"/>
    </row>
    <row r="65" spans="1:7" x14ac:dyDescent="0.2">
      <c r="E65" s="5"/>
    </row>
    <row r="66" spans="1:7" x14ac:dyDescent="0.2">
      <c r="E66" s="5"/>
    </row>
    <row r="67" spans="1:7" x14ac:dyDescent="0.2">
      <c r="E67" s="5"/>
    </row>
    <row r="68" spans="1:7" x14ac:dyDescent="0.2">
      <c r="A68" s="43"/>
      <c r="B68" s="43"/>
      <c r="C68" s="43"/>
      <c r="D68" s="43"/>
      <c r="E68" s="43"/>
      <c r="F68" s="43"/>
      <c r="G68" s="43"/>
    </row>
    <row r="69" spans="1:7" x14ac:dyDescent="0.2">
      <c r="A69" s="43"/>
      <c r="B69" s="43"/>
      <c r="C69" s="43"/>
      <c r="D69" s="43"/>
      <c r="E69" s="43"/>
      <c r="F69" s="43"/>
      <c r="G69" s="43"/>
    </row>
    <row r="70" spans="1:7" x14ac:dyDescent="0.2">
      <c r="A70" s="43"/>
      <c r="B70" s="43"/>
      <c r="C70" s="43"/>
      <c r="D70" s="43"/>
      <c r="E70" s="43"/>
      <c r="F70" s="43"/>
      <c r="G70" s="43"/>
    </row>
    <row r="71" spans="1:7" x14ac:dyDescent="0.2">
      <c r="A71" s="43"/>
      <c r="B71" s="43"/>
      <c r="C71" s="43"/>
      <c r="D71" s="43"/>
      <c r="E71" s="43"/>
      <c r="F71" s="43"/>
      <c r="G71" s="43"/>
    </row>
    <row r="72" spans="1:7" x14ac:dyDescent="0.2">
      <c r="E72" s="5"/>
    </row>
    <row r="73" spans="1:7" x14ac:dyDescent="0.2">
      <c r="E73" s="5"/>
    </row>
    <row r="74" spans="1:7" x14ac:dyDescent="0.2">
      <c r="E74" s="5"/>
    </row>
    <row r="75" spans="1:7" x14ac:dyDescent="0.2">
      <c r="E75" s="5"/>
    </row>
    <row r="76" spans="1:7" x14ac:dyDescent="0.2">
      <c r="E76" s="5"/>
    </row>
    <row r="77" spans="1:7" x14ac:dyDescent="0.2">
      <c r="E77" s="5"/>
    </row>
    <row r="78" spans="1:7" x14ac:dyDescent="0.2">
      <c r="E78" s="5"/>
    </row>
    <row r="79" spans="1:7" x14ac:dyDescent="0.2">
      <c r="E79" s="5"/>
    </row>
    <row r="80" spans="1:7" x14ac:dyDescent="0.2">
      <c r="E80" s="5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  <row r="88" spans="5:5" x14ac:dyDescent="0.2">
      <c r="E88" s="5"/>
    </row>
    <row r="89" spans="5:5" x14ac:dyDescent="0.2">
      <c r="E89" s="5"/>
    </row>
    <row r="90" spans="5:5" x14ac:dyDescent="0.2">
      <c r="E90" s="5"/>
    </row>
    <row r="91" spans="5:5" x14ac:dyDescent="0.2">
      <c r="E91" s="5"/>
    </row>
    <row r="92" spans="5:5" x14ac:dyDescent="0.2">
      <c r="E92" s="5"/>
    </row>
    <row r="93" spans="5:5" x14ac:dyDescent="0.2">
      <c r="E93" s="5"/>
    </row>
    <row r="94" spans="5:5" x14ac:dyDescent="0.2">
      <c r="E94" s="5"/>
    </row>
    <row r="95" spans="5:5" x14ac:dyDescent="0.2">
      <c r="E95" s="5"/>
    </row>
    <row r="96" spans="5:5" x14ac:dyDescent="0.2">
      <c r="E96" s="5"/>
    </row>
    <row r="97" spans="1:7" x14ac:dyDescent="0.2">
      <c r="E97" s="5"/>
    </row>
    <row r="98" spans="1:7" x14ac:dyDescent="0.2">
      <c r="E98" s="5"/>
    </row>
    <row r="99" spans="1:7" x14ac:dyDescent="0.2">
      <c r="E99" s="5"/>
    </row>
    <row r="100" spans="1:7" x14ac:dyDescent="0.2">
      <c r="E100" s="5"/>
    </row>
    <row r="101" spans="1:7" x14ac:dyDescent="0.2">
      <c r="E101" s="5"/>
    </row>
    <row r="102" spans="1:7" x14ac:dyDescent="0.2">
      <c r="E102" s="5"/>
    </row>
    <row r="103" spans="1:7" x14ac:dyDescent="0.2">
      <c r="A103" s="44"/>
      <c r="B103" s="44"/>
    </row>
    <row r="104" spans="1:7" x14ac:dyDescent="0.2">
      <c r="A104" s="43"/>
      <c r="B104" s="43"/>
      <c r="C104" s="46"/>
      <c r="D104" s="46"/>
      <c r="E104" s="47"/>
      <c r="F104" s="46"/>
      <c r="G104" s="48"/>
    </row>
    <row r="105" spans="1:7" x14ac:dyDescent="0.2">
      <c r="A105" s="49"/>
      <c r="B105" s="49"/>
      <c r="C105" s="43"/>
      <c r="D105" s="43"/>
      <c r="E105" s="50"/>
      <c r="F105" s="43"/>
      <c r="G105" s="43"/>
    </row>
    <row r="106" spans="1:7" x14ac:dyDescent="0.2">
      <c r="A106" s="43"/>
      <c r="B106" s="43"/>
      <c r="C106" s="43"/>
      <c r="D106" s="43"/>
      <c r="E106" s="50"/>
      <c r="F106" s="43"/>
      <c r="G106" s="43"/>
    </row>
    <row r="107" spans="1:7" x14ac:dyDescent="0.2">
      <c r="A107" s="43"/>
      <c r="B107" s="43"/>
      <c r="C107" s="43"/>
      <c r="D107" s="43"/>
      <c r="E107" s="50"/>
      <c r="F107" s="43"/>
      <c r="G107" s="43"/>
    </row>
    <row r="108" spans="1:7" x14ac:dyDescent="0.2">
      <c r="A108" s="43"/>
      <c r="B108" s="43"/>
      <c r="C108" s="43"/>
      <c r="D108" s="43"/>
      <c r="E108" s="50"/>
      <c r="F108" s="43"/>
      <c r="G108" s="43"/>
    </row>
    <row r="109" spans="1:7" x14ac:dyDescent="0.2">
      <c r="A109" s="43"/>
      <c r="B109" s="43"/>
      <c r="C109" s="43"/>
      <c r="D109" s="43"/>
      <c r="E109" s="50"/>
      <c r="F109" s="43"/>
      <c r="G109" s="43"/>
    </row>
    <row r="110" spans="1:7" x14ac:dyDescent="0.2">
      <c r="A110" s="43"/>
      <c r="B110" s="43"/>
      <c r="C110" s="43"/>
      <c r="D110" s="43"/>
      <c r="E110" s="50"/>
      <c r="F110" s="43"/>
      <c r="G110" s="43"/>
    </row>
    <row r="111" spans="1:7" x14ac:dyDescent="0.2">
      <c r="A111" s="43"/>
      <c r="B111" s="43"/>
      <c r="C111" s="43"/>
      <c r="D111" s="43"/>
      <c r="E111" s="50"/>
      <c r="F111" s="43"/>
      <c r="G111" s="43"/>
    </row>
    <row r="112" spans="1:7" x14ac:dyDescent="0.2">
      <c r="A112" s="43"/>
      <c r="B112" s="43"/>
      <c r="C112" s="43"/>
      <c r="D112" s="43"/>
      <c r="E112" s="50"/>
      <c r="F112" s="43"/>
      <c r="G112" s="43"/>
    </row>
    <row r="113" spans="1:7" x14ac:dyDescent="0.2">
      <c r="A113" s="43"/>
      <c r="B113" s="43"/>
      <c r="C113" s="43"/>
      <c r="D113" s="43"/>
      <c r="E113" s="50"/>
      <c r="F113" s="43"/>
      <c r="G113" s="43"/>
    </row>
    <row r="114" spans="1:7" x14ac:dyDescent="0.2">
      <c r="A114" s="43"/>
      <c r="B114" s="43"/>
      <c r="C114" s="43"/>
      <c r="D114" s="43"/>
      <c r="E114" s="50"/>
      <c r="F114" s="43"/>
      <c r="G114" s="43"/>
    </row>
    <row r="115" spans="1:7" x14ac:dyDescent="0.2">
      <c r="A115" s="43"/>
      <c r="B115" s="43"/>
      <c r="C115" s="43"/>
      <c r="D115" s="43"/>
      <c r="E115" s="50"/>
      <c r="F115" s="43"/>
      <c r="G115" s="43"/>
    </row>
    <row r="116" spans="1:7" x14ac:dyDescent="0.2">
      <c r="A116" s="43"/>
      <c r="B116" s="43"/>
      <c r="C116" s="43"/>
      <c r="D116" s="43"/>
      <c r="E116" s="50"/>
      <c r="F116" s="43"/>
      <c r="G116" s="43"/>
    </row>
    <row r="117" spans="1:7" x14ac:dyDescent="0.2">
      <c r="A117" s="43"/>
      <c r="B117" s="43"/>
      <c r="C117" s="43"/>
      <c r="D117" s="43"/>
      <c r="E117" s="50"/>
      <c r="F117" s="43"/>
      <c r="G117" s="43"/>
    </row>
  </sheetData>
  <mergeCells count="4">
    <mergeCell ref="A5:G5"/>
    <mergeCell ref="A7:B7"/>
    <mergeCell ref="A8:B8"/>
    <mergeCell ref="E8:G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Položky</vt:lpstr>
      <vt:lpstr>Položky!Názvy_tisku</vt:lpstr>
      <vt:lpstr>Položky!Oblast_tisku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Juřina</dc:creator>
  <cp:lastModifiedBy>Horník Karel</cp:lastModifiedBy>
  <cp:lastPrinted>2021-06-15T05:36:07Z</cp:lastPrinted>
  <dcterms:created xsi:type="dcterms:W3CDTF">2021-05-14T07:25:36Z</dcterms:created>
  <dcterms:modified xsi:type="dcterms:W3CDTF">2021-07-09T04:58:49Z</dcterms:modified>
</cp:coreProperties>
</file>