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dok\informatika\VZ\2022-06 MF pronajem\01_Priprava VZ\"/>
    </mc:Choice>
  </mc:AlternateContent>
  <xr:revisionPtr revIDLastSave="0" documentId="13_ncr:1_{51425777-8407-4477-802B-B1522CF08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e V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G9" i="4"/>
  <c r="H9" i="4"/>
  <c r="I9" i="4"/>
  <c r="F10" i="4"/>
  <c r="G10" i="4"/>
  <c r="H10" i="4"/>
  <c r="I10" i="4"/>
  <c r="I8" i="4"/>
  <c r="H8" i="4"/>
  <c r="G8" i="4"/>
  <c r="K7" i="4"/>
  <c r="J7" i="4"/>
  <c r="I16" i="4"/>
  <c r="I25" i="4" s="1"/>
  <c r="B11" i="4"/>
  <c r="B17" i="4"/>
  <c r="B26" i="4" s="1"/>
  <c r="B18" i="4"/>
  <c r="B27" i="4" s="1"/>
  <c r="B19" i="4"/>
  <c r="B28" i="4" s="1"/>
  <c r="B16" i="4"/>
  <c r="F8" i="4"/>
  <c r="F7" i="4"/>
  <c r="K9" i="4" l="1"/>
  <c r="J9" i="4"/>
  <c r="J10" i="4"/>
  <c r="K10" i="4"/>
  <c r="B20" i="4"/>
  <c r="I19" i="4"/>
  <c r="I28" i="4" s="1"/>
  <c r="I17" i="4"/>
  <c r="I26" i="4" s="1"/>
  <c r="B25" i="4"/>
  <c r="B29" i="4" s="1"/>
  <c r="I18" i="4"/>
  <c r="I27" i="4" s="1"/>
  <c r="L9" i="4" l="1"/>
  <c r="L10" i="4"/>
  <c r="K8" i="4"/>
  <c r="G18" i="4"/>
  <c r="G27" i="4" s="1"/>
  <c r="J8" i="4"/>
  <c r="H18" i="4"/>
  <c r="H17" i="4"/>
  <c r="H26" i="4" s="1"/>
  <c r="G17" i="4"/>
  <c r="H16" i="4"/>
  <c r="G16" i="4"/>
  <c r="E19" i="4"/>
  <c r="E28" i="4" s="1"/>
  <c r="F28" i="4" s="1"/>
  <c r="E18" i="4"/>
  <c r="F18" i="4" s="1"/>
  <c r="E17" i="4"/>
  <c r="F17" i="4" s="1"/>
  <c r="E16" i="4"/>
  <c r="E25" i="4" s="1"/>
  <c r="F25" i="4" s="1"/>
  <c r="D19" i="4"/>
  <c r="D18" i="4"/>
  <c r="D17" i="4"/>
  <c r="D16" i="4"/>
  <c r="C19" i="4"/>
  <c r="C18" i="4"/>
  <c r="C17" i="4"/>
  <c r="C16" i="4"/>
  <c r="D11" i="4"/>
  <c r="C11" i="4"/>
  <c r="K17" i="4" l="1"/>
  <c r="D25" i="4"/>
  <c r="K16" i="4"/>
  <c r="C25" i="4"/>
  <c r="J16" i="4"/>
  <c r="D27" i="4"/>
  <c r="K18" i="4"/>
  <c r="C26" i="4"/>
  <c r="J17" i="4"/>
  <c r="D28" i="4"/>
  <c r="C27" i="4"/>
  <c r="J27" i="4" s="1"/>
  <c r="J18" i="4"/>
  <c r="F19" i="4"/>
  <c r="D12" i="4"/>
  <c r="C28" i="4"/>
  <c r="D20" i="4"/>
  <c r="D26" i="4"/>
  <c r="F16" i="4"/>
  <c r="H27" i="4"/>
  <c r="G26" i="4"/>
  <c r="G25" i="4"/>
  <c r="H25" i="4"/>
  <c r="L7" i="4"/>
  <c r="E27" i="4"/>
  <c r="F27" i="4" s="1"/>
  <c r="E26" i="4"/>
  <c r="F26" i="4" s="1"/>
  <c r="L8" i="4"/>
  <c r="F11" i="4"/>
  <c r="C20" i="4"/>
  <c r="J26" i="4" l="1"/>
  <c r="J11" i="4"/>
  <c r="G19" i="4"/>
  <c r="K27" i="4"/>
  <c r="L27" i="4" s="1"/>
  <c r="C29" i="4"/>
  <c r="K11" i="4"/>
  <c r="H19" i="4"/>
  <c r="J25" i="4"/>
  <c r="D29" i="4"/>
  <c r="K26" i="4"/>
  <c r="K25" i="4"/>
  <c r="F20" i="4"/>
  <c r="L18" i="4"/>
  <c r="F29" i="4"/>
  <c r="L16" i="4"/>
  <c r="L17" i="4"/>
  <c r="D21" i="4"/>
  <c r="D30" i="4" l="1"/>
  <c r="J19" i="4"/>
  <c r="J20" i="4" s="1"/>
  <c r="G28" i="4"/>
  <c r="J28" i="4" s="1"/>
  <c r="L25" i="4"/>
  <c r="H28" i="4"/>
  <c r="K28" i="4" s="1"/>
  <c r="K29" i="4" s="1"/>
  <c r="K19" i="4"/>
  <c r="K20" i="4" s="1"/>
  <c r="L11" i="4"/>
  <c r="L26" i="4"/>
  <c r="L28" i="4" l="1"/>
  <c r="L29" i="4" s="1"/>
  <c r="J29" i="4"/>
  <c r="L19" i="4"/>
  <c r="L20" i="4" s="1"/>
</calcChain>
</file>

<file path=xl/sharedStrings.xml><?xml version="1.0" encoding="utf-8"?>
<sst xmlns="http://schemas.openxmlformats.org/spreadsheetml/2006/main" count="60" uniqueCount="26">
  <si>
    <t>C</t>
  </si>
  <si>
    <t>A1</t>
  </si>
  <si>
    <t>A2</t>
  </si>
  <si>
    <t>D</t>
  </si>
  <si>
    <t>Kategorie zařízení</t>
  </si>
  <si>
    <t>Celkem</t>
  </si>
  <si>
    <t>Měsíční náklady</t>
  </si>
  <si>
    <t>Roční náklady</t>
  </si>
  <si>
    <t>Náklady za 4 roky</t>
  </si>
  <si>
    <t>Množství zařízení [ks]</t>
  </si>
  <si>
    <t>Počet ČB kopií</t>
  </si>
  <si>
    <t>Počet COL  kopií</t>
  </si>
  <si>
    <t>ČB - černobílé</t>
  </si>
  <si>
    <t>COL - barevné</t>
  </si>
  <si>
    <t>Vysvětlívky:</t>
  </si>
  <si>
    <t>Uchazeč vyplní žlutě podbarvené buňky</t>
  </si>
  <si>
    <t>Příloha č. 3</t>
  </si>
  <si>
    <t>Kalkulace ceny</t>
  </si>
  <si>
    <t>Pronájem zařízení/ks
[Kč bez DPH]</t>
  </si>
  <si>
    <t>Pronájem zařízení
[Kč bez DPH]</t>
  </si>
  <si>
    <t>Cena ČB kopie
[Kč bez DPH]</t>
  </si>
  <si>
    <t>Cena COL kopie
[Kč bez DPH]</t>
  </si>
  <si>
    <t>Celkem ČB kopie
[Kč bez DPH]</t>
  </si>
  <si>
    <t>Celkem COL kopie
[Kč bez DPH]</t>
  </si>
  <si>
    <t>Celkem náklady
[Kč bez DPH]</t>
  </si>
  <si>
    <t>Cena papíru A4
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</si>
</sst>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u/>
      <sz val="12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0" fillId="2" borderId="1" xfId="0" applyNumberFormat="1" applyFill="1" applyBorder="1"/>
    <xf numFmtId="4" fontId="0" fillId="0" borderId="1" xfId="0" applyNumberFormat="1" applyBorder="1"/>
    <xf numFmtId="0" fontId="0" fillId="0" borderId="4" xfId="0" applyBorder="1"/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0" fillId="2" borderId="4" xfId="0" applyNumberFormat="1" applyFill="1" applyBorder="1"/>
    <xf numFmtId="4" fontId="0" fillId="2" borderId="4" xfId="0" applyNumberFormat="1" applyFill="1" applyBorder="1"/>
    <xf numFmtId="4" fontId="0" fillId="0" borderId="4" xfId="0" applyNumberForma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0" borderId="11" xfId="0" applyBorder="1"/>
    <xf numFmtId="4" fontId="0" fillId="0" borderId="5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/>
    </xf>
    <xf numFmtId="3" fontId="0" fillId="0" borderId="13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 applyAlignment="1">
      <alignment horizontal="right"/>
    </xf>
    <xf numFmtId="3" fontId="0" fillId="0" borderId="7" xfId="0" applyNumberFormat="1" applyBorder="1"/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2" fillId="0" borderId="10" xfId="0" applyNumberFormat="1" applyFont="1" applyBorder="1"/>
    <xf numFmtId="0" fontId="1" fillId="0" borderId="0" xfId="0" applyFont="1"/>
    <xf numFmtId="4" fontId="0" fillId="0" borderId="4" xfId="0" applyNumberForma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4" fontId="6" fillId="3" borderId="8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7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showGridLines="0" tabSelected="1" topLeftCell="A2" workbookViewId="0">
      <selection activeCell="E7" sqref="E7"/>
    </sheetView>
  </sheetViews>
  <sheetFormatPr defaultRowHeight="14.4" x14ac:dyDescent="0.3"/>
  <cols>
    <col min="1" max="1" width="16.6640625" bestFit="1" customWidth="1"/>
    <col min="2" max="2" width="11.5546875" bestFit="1" customWidth="1"/>
    <col min="3" max="3" width="12" style="2" customWidth="1"/>
    <col min="4" max="4" width="12" customWidth="1"/>
    <col min="5" max="5" width="13.5546875" customWidth="1"/>
    <col min="6" max="6" width="12.6640625" customWidth="1"/>
    <col min="7" max="9" width="12.33203125" customWidth="1"/>
    <col min="10" max="12" width="12.5546875" customWidth="1"/>
  </cols>
  <sheetData>
    <row r="1" spans="1:12" ht="15.6" x14ac:dyDescent="0.3">
      <c r="A1" s="40" t="s">
        <v>16</v>
      </c>
    </row>
    <row r="2" spans="1:12" ht="15.6" x14ac:dyDescent="0.3">
      <c r="A2" s="40" t="s">
        <v>17</v>
      </c>
    </row>
    <row r="3" spans="1:12" ht="15.6" x14ac:dyDescent="0.3">
      <c r="A3" s="40"/>
    </row>
    <row r="4" spans="1:12" ht="15.6" x14ac:dyDescent="0.3">
      <c r="A4" s="41" t="s">
        <v>15</v>
      </c>
    </row>
    <row r="5" spans="1:12" ht="15" thickBot="1" x14ac:dyDescent="0.35">
      <c r="A5" s="3" t="s">
        <v>6</v>
      </c>
    </row>
    <row r="6" spans="1:12" s="5" customFormat="1" ht="43.8" thickBot="1" x14ac:dyDescent="0.35">
      <c r="A6" s="17" t="s">
        <v>4</v>
      </c>
      <c r="B6" s="18" t="s">
        <v>9</v>
      </c>
      <c r="C6" s="18" t="s">
        <v>10</v>
      </c>
      <c r="D6" s="18" t="s">
        <v>11</v>
      </c>
      <c r="E6" s="18" t="s">
        <v>18</v>
      </c>
      <c r="F6" s="18" t="s">
        <v>19</v>
      </c>
      <c r="G6" s="18" t="s">
        <v>20</v>
      </c>
      <c r="H6" s="18" t="s">
        <v>21</v>
      </c>
      <c r="I6" s="18" t="s">
        <v>25</v>
      </c>
      <c r="J6" s="18" t="s">
        <v>22</v>
      </c>
      <c r="K6" s="18" t="s">
        <v>23</v>
      </c>
      <c r="L6" s="19" t="s">
        <v>24</v>
      </c>
    </row>
    <row r="7" spans="1:12" x14ac:dyDescent="0.3">
      <c r="A7" s="20" t="s">
        <v>1</v>
      </c>
      <c r="B7" s="11">
        <v>10</v>
      </c>
      <c r="C7" s="12">
        <v>19000</v>
      </c>
      <c r="D7" s="13">
        <v>8000</v>
      </c>
      <c r="E7" s="14"/>
      <c r="F7" s="13">
        <f t="shared" ref="F7:F10" si="0">B7*E7</f>
        <v>0</v>
      </c>
      <c r="G7" s="15"/>
      <c r="H7" s="15"/>
      <c r="I7" s="15"/>
      <c r="J7" s="16">
        <f>C7*(G7+I7)</f>
        <v>0</v>
      </c>
      <c r="K7" s="16">
        <f>D7*(H7+I7)</f>
        <v>0</v>
      </c>
      <c r="L7" s="21">
        <f>+F7+J7+K7</f>
        <v>0</v>
      </c>
    </row>
    <row r="8" spans="1:12" x14ac:dyDescent="0.3">
      <c r="A8" s="22" t="s">
        <v>2</v>
      </c>
      <c r="B8" s="6">
        <v>2</v>
      </c>
      <c r="C8" s="7">
        <v>3000</v>
      </c>
      <c r="D8" s="8">
        <v>2000</v>
      </c>
      <c r="E8" s="9"/>
      <c r="F8" s="8">
        <f t="shared" si="0"/>
        <v>0</v>
      </c>
      <c r="G8" s="39">
        <f>$G$7</f>
        <v>0</v>
      </c>
      <c r="H8" s="39">
        <f>$H$7</f>
        <v>0</v>
      </c>
      <c r="I8" s="39">
        <f>$I$7</f>
        <v>0</v>
      </c>
      <c r="J8" s="16">
        <f t="shared" ref="J8:J10" si="1">C8*(G8+I8)</f>
        <v>0</v>
      </c>
      <c r="K8" s="16">
        <f t="shared" ref="K8:K10" si="2">D8*(H8+I8)</f>
        <v>0</v>
      </c>
      <c r="L8" s="23">
        <f t="shared" ref="L8:L10" si="3">+F8+J8+K8</f>
        <v>0</v>
      </c>
    </row>
    <row r="9" spans="1:12" x14ac:dyDescent="0.3">
      <c r="A9" s="22" t="s">
        <v>0</v>
      </c>
      <c r="B9" s="6">
        <v>2</v>
      </c>
      <c r="C9" s="7">
        <v>1000</v>
      </c>
      <c r="D9" s="8">
        <v>0</v>
      </c>
      <c r="E9" s="9"/>
      <c r="F9" s="8">
        <f t="shared" si="0"/>
        <v>0</v>
      </c>
      <c r="G9" s="39">
        <f t="shared" ref="G9:G10" si="4">$G$7</f>
        <v>0</v>
      </c>
      <c r="H9" s="39">
        <f t="shared" ref="H9:H10" si="5">$H$7</f>
        <v>0</v>
      </c>
      <c r="I9" s="39">
        <f t="shared" ref="I9:I10" si="6">$I$7</f>
        <v>0</v>
      </c>
      <c r="J9" s="16">
        <f t="shared" si="1"/>
        <v>0</v>
      </c>
      <c r="K9" s="16">
        <f t="shared" si="2"/>
        <v>0</v>
      </c>
      <c r="L9" s="23">
        <f t="shared" si="3"/>
        <v>0</v>
      </c>
    </row>
    <row r="10" spans="1:12" ht="15" thickBot="1" x14ac:dyDescent="0.35">
      <c r="A10" s="24" t="s">
        <v>3</v>
      </c>
      <c r="B10" s="25">
        <v>1</v>
      </c>
      <c r="C10" s="26">
        <v>500</v>
      </c>
      <c r="D10" s="27">
        <v>500</v>
      </c>
      <c r="E10" s="9"/>
      <c r="F10" s="27">
        <f t="shared" si="0"/>
        <v>0</v>
      </c>
      <c r="G10" s="39">
        <f t="shared" si="4"/>
        <v>0</v>
      </c>
      <c r="H10" s="39">
        <f t="shared" si="5"/>
        <v>0</v>
      </c>
      <c r="I10" s="39">
        <f t="shared" si="6"/>
        <v>0</v>
      </c>
      <c r="J10" s="16">
        <f t="shared" si="1"/>
        <v>0</v>
      </c>
      <c r="K10" s="16">
        <f t="shared" si="2"/>
        <v>0</v>
      </c>
      <c r="L10" s="29">
        <f t="shared" si="3"/>
        <v>0</v>
      </c>
    </row>
    <row r="11" spans="1:12" s="3" customFormat="1" ht="15" thickBot="1" x14ac:dyDescent="0.35">
      <c r="A11" s="30" t="s">
        <v>5</v>
      </c>
      <c r="B11" s="31">
        <f>SUM(B7:B10)</f>
        <v>15</v>
      </c>
      <c r="C11" s="32">
        <f>SUM(C7:C10)</f>
        <v>23500</v>
      </c>
      <c r="D11" s="32">
        <f>SUM(D7:D10)</f>
        <v>10500</v>
      </c>
      <c r="E11" s="33"/>
      <c r="F11" s="32">
        <f>SUM(F7:F10)</f>
        <v>0</v>
      </c>
      <c r="G11" s="33"/>
      <c r="H11" s="33"/>
      <c r="I11" s="33"/>
      <c r="J11" s="34">
        <f>SUM(J7:J10)</f>
        <v>0</v>
      </c>
      <c r="K11" s="34">
        <f>SUM(K7:K10)</f>
        <v>0</v>
      </c>
      <c r="L11" s="35">
        <f>SUM(L7:L10)</f>
        <v>0</v>
      </c>
    </row>
    <row r="12" spans="1:12" ht="15" thickBot="1" x14ac:dyDescent="0.35">
      <c r="C12" s="36"/>
      <c r="D12" s="37">
        <f>+C11+D11</f>
        <v>34000</v>
      </c>
    </row>
    <row r="13" spans="1:12" x14ac:dyDescent="0.3">
      <c r="D13" s="4"/>
    </row>
    <row r="14" spans="1:12" ht="15" thickBot="1" x14ac:dyDescent="0.35">
      <c r="A14" s="3" t="s">
        <v>7</v>
      </c>
    </row>
    <row r="15" spans="1:12" ht="43.8" thickBot="1" x14ac:dyDescent="0.35">
      <c r="A15" s="17" t="s">
        <v>4</v>
      </c>
      <c r="B15" s="18" t="s">
        <v>9</v>
      </c>
      <c r="C15" s="18" t="s">
        <v>10</v>
      </c>
      <c r="D15" s="18" t="s">
        <v>11</v>
      </c>
      <c r="E15" s="18" t="s">
        <v>18</v>
      </c>
      <c r="F15" s="18" t="s">
        <v>19</v>
      </c>
      <c r="G15" s="18" t="s">
        <v>20</v>
      </c>
      <c r="H15" s="18" t="s">
        <v>21</v>
      </c>
      <c r="I15" s="18" t="s">
        <v>25</v>
      </c>
      <c r="J15" s="18" t="s">
        <v>22</v>
      </c>
      <c r="K15" s="18" t="s">
        <v>23</v>
      </c>
      <c r="L15" s="19" t="s">
        <v>24</v>
      </c>
    </row>
    <row r="16" spans="1:12" x14ac:dyDescent="0.3">
      <c r="A16" s="20" t="s">
        <v>1</v>
      </c>
      <c r="B16" s="11">
        <f>B7</f>
        <v>10</v>
      </c>
      <c r="C16" s="12">
        <f t="shared" ref="C16:E19" si="7">C7*12</f>
        <v>228000</v>
      </c>
      <c r="D16" s="12">
        <f t="shared" si="7"/>
        <v>96000</v>
      </c>
      <c r="E16" s="12">
        <f t="shared" si="7"/>
        <v>0</v>
      </c>
      <c r="F16" s="13">
        <f>B16*E16</f>
        <v>0</v>
      </c>
      <c r="G16" s="16">
        <f t="shared" ref="G16:I19" si="8">G7</f>
        <v>0</v>
      </c>
      <c r="H16" s="16">
        <f t="shared" si="8"/>
        <v>0</v>
      </c>
      <c r="I16" s="16">
        <f t="shared" si="8"/>
        <v>0</v>
      </c>
      <c r="J16" s="16">
        <f>C16*(G16+I16)</f>
        <v>0</v>
      </c>
      <c r="K16" s="16">
        <f>D16*(H16+I16)</f>
        <v>0</v>
      </c>
      <c r="L16" s="21">
        <f>+F16+J16+K16</f>
        <v>0</v>
      </c>
    </row>
    <row r="17" spans="1:12" x14ac:dyDescent="0.3">
      <c r="A17" s="22" t="s">
        <v>2</v>
      </c>
      <c r="B17" s="11">
        <f>B8</f>
        <v>2</v>
      </c>
      <c r="C17" s="7">
        <f t="shared" si="7"/>
        <v>36000</v>
      </c>
      <c r="D17" s="7">
        <f t="shared" si="7"/>
        <v>24000</v>
      </c>
      <c r="E17" s="7">
        <f t="shared" si="7"/>
        <v>0</v>
      </c>
      <c r="F17" s="8">
        <f t="shared" ref="F17:F19" si="9">B17*E17</f>
        <v>0</v>
      </c>
      <c r="G17" s="10">
        <f t="shared" si="8"/>
        <v>0</v>
      </c>
      <c r="H17" s="10">
        <f t="shared" si="8"/>
        <v>0</v>
      </c>
      <c r="I17" s="10">
        <f t="shared" si="8"/>
        <v>0</v>
      </c>
      <c r="J17" s="16">
        <f t="shared" ref="J17:J19" si="10">C17*(G17+I17)</f>
        <v>0</v>
      </c>
      <c r="K17" s="16">
        <f t="shared" ref="K17:K19" si="11">D17*(H17+I17)</f>
        <v>0</v>
      </c>
      <c r="L17" s="23">
        <f t="shared" ref="L17:L19" si="12">+F17+J17+K17</f>
        <v>0</v>
      </c>
    </row>
    <row r="18" spans="1:12" x14ac:dyDescent="0.3">
      <c r="A18" s="22" t="s">
        <v>0</v>
      </c>
      <c r="B18" s="11">
        <f>B9</f>
        <v>2</v>
      </c>
      <c r="C18" s="7">
        <f t="shared" si="7"/>
        <v>12000</v>
      </c>
      <c r="D18" s="7">
        <f t="shared" si="7"/>
        <v>0</v>
      </c>
      <c r="E18" s="7">
        <f t="shared" si="7"/>
        <v>0</v>
      </c>
      <c r="F18" s="8">
        <f t="shared" si="9"/>
        <v>0</v>
      </c>
      <c r="G18" s="10">
        <f t="shared" si="8"/>
        <v>0</v>
      </c>
      <c r="H18" s="10">
        <f t="shared" si="8"/>
        <v>0</v>
      </c>
      <c r="I18" s="10">
        <f t="shared" si="8"/>
        <v>0</v>
      </c>
      <c r="J18" s="16">
        <f t="shared" si="10"/>
        <v>0</v>
      </c>
      <c r="K18" s="16">
        <f t="shared" si="11"/>
        <v>0</v>
      </c>
      <c r="L18" s="23">
        <f t="shared" si="12"/>
        <v>0</v>
      </c>
    </row>
    <row r="19" spans="1:12" ht="15" thickBot="1" x14ac:dyDescent="0.35">
      <c r="A19" s="24" t="s">
        <v>3</v>
      </c>
      <c r="B19" s="11">
        <f>B10</f>
        <v>1</v>
      </c>
      <c r="C19" s="26">
        <f t="shared" si="7"/>
        <v>6000</v>
      </c>
      <c r="D19" s="26">
        <f t="shared" si="7"/>
        <v>6000</v>
      </c>
      <c r="E19" s="26">
        <f t="shared" si="7"/>
        <v>0</v>
      </c>
      <c r="F19" s="27">
        <f t="shared" si="9"/>
        <v>0</v>
      </c>
      <c r="G19" s="28">
        <f t="shared" si="8"/>
        <v>0</v>
      </c>
      <c r="H19" s="28">
        <f t="shared" si="8"/>
        <v>0</v>
      </c>
      <c r="I19" s="28">
        <f t="shared" si="8"/>
        <v>0</v>
      </c>
      <c r="J19" s="16">
        <f t="shared" si="10"/>
        <v>0</v>
      </c>
      <c r="K19" s="16">
        <f t="shared" si="11"/>
        <v>0</v>
      </c>
      <c r="L19" s="29">
        <f t="shared" si="12"/>
        <v>0</v>
      </c>
    </row>
    <row r="20" spans="1:12" ht="15" thickBot="1" x14ac:dyDescent="0.35">
      <c r="A20" s="30" t="s">
        <v>5</v>
      </c>
      <c r="B20" s="31">
        <f>SUM(B16:B19)</f>
        <v>15</v>
      </c>
      <c r="C20" s="32">
        <f>SUM(C16:C19)</f>
        <v>282000</v>
      </c>
      <c r="D20" s="32">
        <f>SUM(D16:D19)</f>
        <v>126000</v>
      </c>
      <c r="E20" s="33"/>
      <c r="F20" s="32">
        <f>SUM(F16:F19)</f>
        <v>0</v>
      </c>
      <c r="G20" s="33"/>
      <c r="H20" s="33"/>
      <c r="I20" s="33"/>
      <c r="J20" s="34">
        <f>SUM(J16:J19)</f>
        <v>0</v>
      </c>
      <c r="K20" s="34">
        <f>SUM(K16:K19)</f>
        <v>0</v>
      </c>
      <c r="L20" s="35">
        <f>SUM(L16:L19)</f>
        <v>0</v>
      </c>
    </row>
    <row r="21" spans="1:12" ht="15" thickBot="1" x14ac:dyDescent="0.35">
      <c r="C21" s="36"/>
      <c r="D21" s="37">
        <f>+C20+D20</f>
        <v>408000</v>
      </c>
    </row>
    <row r="22" spans="1:12" x14ac:dyDescent="0.3">
      <c r="D22" s="1"/>
      <c r="E22" s="1"/>
      <c r="F22" s="1"/>
      <c r="J22" s="1"/>
      <c r="K22" s="1"/>
      <c r="L22" s="1"/>
    </row>
    <row r="23" spans="1:12" ht="15" thickBot="1" x14ac:dyDescent="0.35">
      <c r="A23" s="3" t="s">
        <v>8</v>
      </c>
    </row>
    <row r="24" spans="1:12" ht="43.8" thickBot="1" x14ac:dyDescent="0.35">
      <c r="A24" s="17" t="s">
        <v>4</v>
      </c>
      <c r="B24" s="18" t="s">
        <v>9</v>
      </c>
      <c r="C24" s="18" t="s">
        <v>10</v>
      </c>
      <c r="D24" s="18" t="s">
        <v>11</v>
      </c>
      <c r="E24" s="18" t="s">
        <v>18</v>
      </c>
      <c r="F24" s="18" t="s">
        <v>19</v>
      </c>
      <c r="G24" s="18" t="s">
        <v>20</v>
      </c>
      <c r="H24" s="18" t="s">
        <v>21</v>
      </c>
      <c r="I24" s="18" t="s">
        <v>25</v>
      </c>
      <c r="J24" s="18" t="s">
        <v>22</v>
      </c>
      <c r="K24" s="18" t="s">
        <v>23</v>
      </c>
      <c r="L24" s="19" t="s">
        <v>24</v>
      </c>
    </row>
    <row r="25" spans="1:12" x14ac:dyDescent="0.3">
      <c r="A25" s="20" t="s">
        <v>1</v>
      </c>
      <c r="B25" s="11">
        <f>B16</f>
        <v>10</v>
      </c>
      <c r="C25" s="12">
        <f t="shared" ref="C25:E28" si="13">C16*4</f>
        <v>912000</v>
      </c>
      <c r="D25" s="12">
        <f t="shared" si="13"/>
        <v>384000</v>
      </c>
      <c r="E25" s="12">
        <f t="shared" si="13"/>
        <v>0</v>
      </c>
      <c r="F25" s="13">
        <f>B25*E25</f>
        <v>0</v>
      </c>
      <c r="G25" s="16">
        <f t="shared" ref="G25:I28" si="14">G16</f>
        <v>0</v>
      </c>
      <c r="H25" s="16">
        <f t="shared" si="14"/>
        <v>0</v>
      </c>
      <c r="I25" s="16">
        <f t="shared" si="14"/>
        <v>0</v>
      </c>
      <c r="J25" s="16">
        <f>C25*(G25+I25)</f>
        <v>0</v>
      </c>
      <c r="K25" s="16">
        <f>D25*(H25+I25)</f>
        <v>0</v>
      </c>
      <c r="L25" s="21">
        <f>+F25+J25+K25</f>
        <v>0</v>
      </c>
    </row>
    <row r="26" spans="1:12" x14ac:dyDescent="0.3">
      <c r="A26" s="22" t="s">
        <v>2</v>
      </c>
      <c r="B26" s="11">
        <f>B17</f>
        <v>2</v>
      </c>
      <c r="C26" s="7">
        <f t="shared" si="13"/>
        <v>144000</v>
      </c>
      <c r="D26" s="7">
        <f t="shared" si="13"/>
        <v>96000</v>
      </c>
      <c r="E26" s="7">
        <f t="shared" si="13"/>
        <v>0</v>
      </c>
      <c r="F26" s="8">
        <f t="shared" ref="F26:F28" si="15">B26*E26</f>
        <v>0</v>
      </c>
      <c r="G26" s="10">
        <f t="shared" si="14"/>
        <v>0</v>
      </c>
      <c r="H26" s="10">
        <f t="shared" si="14"/>
        <v>0</v>
      </c>
      <c r="I26" s="10">
        <f t="shared" si="14"/>
        <v>0</v>
      </c>
      <c r="J26" s="16">
        <f t="shared" ref="J26:J28" si="16">C26*(G26+I26)</f>
        <v>0</v>
      </c>
      <c r="K26" s="16">
        <f t="shared" ref="K26:K28" si="17">D26*(H26+I26)</f>
        <v>0</v>
      </c>
      <c r="L26" s="23">
        <f t="shared" ref="L26:L28" si="18">+F26+J26+K26</f>
        <v>0</v>
      </c>
    </row>
    <row r="27" spans="1:12" x14ac:dyDescent="0.3">
      <c r="A27" s="22" t="s">
        <v>0</v>
      </c>
      <c r="B27" s="11">
        <f>B18</f>
        <v>2</v>
      </c>
      <c r="C27" s="7">
        <f t="shared" si="13"/>
        <v>48000</v>
      </c>
      <c r="D27" s="7">
        <f t="shared" si="13"/>
        <v>0</v>
      </c>
      <c r="E27" s="7">
        <f t="shared" si="13"/>
        <v>0</v>
      </c>
      <c r="F27" s="8">
        <f t="shared" si="15"/>
        <v>0</v>
      </c>
      <c r="G27" s="10">
        <f t="shared" si="14"/>
        <v>0</v>
      </c>
      <c r="H27" s="10">
        <f t="shared" si="14"/>
        <v>0</v>
      </c>
      <c r="I27" s="10">
        <f t="shared" si="14"/>
        <v>0</v>
      </c>
      <c r="J27" s="16">
        <f t="shared" si="16"/>
        <v>0</v>
      </c>
      <c r="K27" s="16">
        <f t="shared" si="17"/>
        <v>0</v>
      </c>
      <c r="L27" s="23">
        <f t="shared" si="18"/>
        <v>0</v>
      </c>
    </row>
    <row r="28" spans="1:12" ht="15" thickBot="1" x14ac:dyDescent="0.35">
      <c r="A28" s="24" t="s">
        <v>3</v>
      </c>
      <c r="B28" s="11">
        <f>B19</f>
        <v>1</v>
      </c>
      <c r="C28" s="26">
        <f t="shared" si="13"/>
        <v>24000</v>
      </c>
      <c r="D28" s="26">
        <f t="shared" si="13"/>
        <v>24000</v>
      </c>
      <c r="E28" s="26">
        <f t="shared" si="13"/>
        <v>0</v>
      </c>
      <c r="F28" s="27">
        <f t="shared" si="15"/>
        <v>0</v>
      </c>
      <c r="G28" s="28">
        <f t="shared" si="14"/>
        <v>0</v>
      </c>
      <c r="H28" s="28">
        <f t="shared" si="14"/>
        <v>0</v>
      </c>
      <c r="I28" s="28">
        <f t="shared" si="14"/>
        <v>0</v>
      </c>
      <c r="J28" s="16">
        <f t="shared" si="16"/>
        <v>0</v>
      </c>
      <c r="K28" s="16">
        <f t="shared" si="17"/>
        <v>0</v>
      </c>
      <c r="L28" s="29">
        <f t="shared" si="18"/>
        <v>0</v>
      </c>
    </row>
    <row r="29" spans="1:12" ht="15" thickBot="1" x14ac:dyDescent="0.35">
      <c r="A29" s="30" t="s">
        <v>5</v>
      </c>
      <c r="B29" s="31">
        <f>SUM(B25:B28)</f>
        <v>15</v>
      </c>
      <c r="C29" s="32">
        <f>SUM(C25:C28)</f>
        <v>1128000</v>
      </c>
      <c r="D29" s="32">
        <f>SUM(D25:D28)</f>
        <v>504000</v>
      </c>
      <c r="E29" s="33"/>
      <c r="F29" s="32">
        <f>SUM(F25:F28)</f>
        <v>0</v>
      </c>
      <c r="G29" s="33"/>
      <c r="H29" s="33"/>
      <c r="I29" s="33"/>
      <c r="J29" s="34">
        <f>SUM(J25:J28)</f>
        <v>0</v>
      </c>
      <c r="K29" s="34">
        <f>SUM(K25:K28)</f>
        <v>0</v>
      </c>
      <c r="L29" s="43">
        <f>SUM(L25:L28)</f>
        <v>0</v>
      </c>
    </row>
    <row r="30" spans="1:12" ht="15" thickBot="1" x14ac:dyDescent="0.35">
      <c r="C30" s="36"/>
      <c r="D30" s="37">
        <f>+C29+D29</f>
        <v>1632000</v>
      </c>
    </row>
    <row r="31" spans="1:12" x14ac:dyDescent="0.3">
      <c r="A31" t="s">
        <v>14</v>
      </c>
    </row>
    <row r="32" spans="1:12" x14ac:dyDescent="0.3">
      <c r="A32" s="38" t="s">
        <v>12</v>
      </c>
    </row>
    <row r="33" spans="1:13" x14ac:dyDescent="0.3">
      <c r="A33" s="38" t="s">
        <v>13</v>
      </c>
    </row>
    <row r="34" spans="1:13" ht="15.6" x14ac:dyDescent="0.3">
      <c r="M34" s="42"/>
    </row>
  </sheetData>
  <sheetProtection algorithmName="SHA-512" hashValue="qtptlkLeKG9yxmRG9IBZtLZRuEihzCSQ2z/88e3JRfmKDdt8PB/7p/nO0Je64mljfdCpb7A2VFqgfcyHLxLhEQ==" saltValue="kQVntJE2WlfzxoFaMXKyXw==" spinCount="100000" sheet="1" objects="1" scenarios="1"/>
  <protectedRanges>
    <protectedRange sqref="E7:E10 G7:I7" name="Oblast1"/>
  </protectedRange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&amp;C&amp;"-,Kurzíva"&amp;9&lt; &amp;P / &amp;N 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Jiři</dc:creator>
  <cp:lastModifiedBy>Janošík Jiří</cp:lastModifiedBy>
  <cp:lastPrinted>2022-11-29T20:38:50Z</cp:lastPrinted>
  <dcterms:created xsi:type="dcterms:W3CDTF">2018-10-17T17:06:54Z</dcterms:created>
  <dcterms:modified xsi:type="dcterms:W3CDTF">2022-12-01T12:44:18Z</dcterms:modified>
</cp:coreProperties>
</file>