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3EC9C3A4-3AED-4085-99E5-AAC54B1671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S" sheetId="1" r:id="rId1"/>
  </sheets>
  <definedNames>
    <definedName name="_xlnm._FilterDatabase" localSheetId="0" hidden="1">TS!$A$6:$G$31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1" i="1"/>
  <c r="G20" i="1"/>
  <c r="G24" i="1"/>
  <c r="G18" i="1"/>
  <c r="G9" i="1"/>
  <c r="G7" i="1"/>
  <c r="G8" i="1"/>
  <c r="G30" i="1"/>
  <c r="G22" i="1"/>
  <c r="G29" i="1"/>
  <c r="G12" i="1"/>
  <c r="G14" i="1"/>
  <c r="G13" i="1"/>
  <c r="G10" i="1"/>
  <c r="G11" i="1"/>
  <c r="G26" i="1"/>
  <c r="G27" i="1" l="1"/>
  <c r="G25" i="1"/>
  <c r="G17" i="1" l="1"/>
  <c r="G16" i="1"/>
  <c r="G31" i="1"/>
  <c r="G28" i="1"/>
  <c r="G23" i="1"/>
  <c r="G15" i="1"/>
  <c r="G32" i="1" l="1"/>
  <c r="H11" i="1"/>
  <c r="I11" i="1" s="1"/>
  <c r="H7" i="1"/>
  <c r="I7" i="1" s="1"/>
</calcChain>
</file>

<file path=xl/sharedStrings.xml><?xml version="1.0" encoding="utf-8"?>
<sst xmlns="http://schemas.openxmlformats.org/spreadsheetml/2006/main" count="93" uniqueCount="59">
  <si>
    <t>Číslo artiklu</t>
  </si>
  <si>
    <t>Název 2</t>
  </si>
  <si>
    <t/>
  </si>
  <si>
    <t>Název 1 - technická specifikace</t>
  </si>
  <si>
    <t>BARVA</t>
  </si>
  <si>
    <t>2K PUR 5010/BAKOLOR</t>
  </si>
  <si>
    <t>2K PUR 9005/BAKOLOR</t>
  </si>
  <si>
    <t>Předpokládané množství na MJ na 1 rok (-10%)</t>
  </si>
  <si>
    <t>Cena v Kč za předpokl. Množství na 1 rok</t>
  </si>
  <si>
    <t>BARVA U2060 POLOMAT</t>
  </si>
  <si>
    <t>/AXR 9003-10KG</t>
  </si>
  <si>
    <t>BARVA S 2035/0840</t>
  </si>
  <si>
    <t>/AXR 7045-10KG</t>
  </si>
  <si>
    <t>Identifikační údaje:</t>
  </si>
  <si>
    <t>Název/jméno prodávajícího:</t>
  </si>
  <si>
    <t>Razítko a podpis osoby oprávněné jednat jménem či za prodávajícího:</t>
  </si>
  <si>
    <t>BARVA S 2008/0600</t>
  </si>
  <si>
    <t>/.</t>
  </si>
  <si>
    <t>BARVA S 2013/4400</t>
  </si>
  <si>
    <t>BARVA S 2013/6200</t>
  </si>
  <si>
    <t>BARVA S 2013/8440</t>
  </si>
  <si>
    <t>BARVA U2056/5454 KHAKI01</t>
  </si>
  <si>
    <t>/LESK 3%/60ST</t>
  </si>
  <si>
    <t>kg</t>
  </si>
  <si>
    <t>IČO:</t>
  </si>
  <si>
    <t>Příloha č. 2 - Technická specifikace a ceník</t>
  </si>
  <si>
    <t>KS</t>
  </si>
  <si>
    <t>BARVA U 2500/5330</t>
  </si>
  <si>
    <t>/LESK 3/60ST</t>
  </si>
  <si>
    <t>KG</t>
  </si>
  <si>
    <t>BARVA S 2320/0600</t>
  </si>
  <si>
    <t>BARVA U 2500/1999</t>
  </si>
  <si>
    <t>BARVA REMOPLAST UVC 1004</t>
  </si>
  <si>
    <t>/PL HS ES-TW06581 1KG</t>
  </si>
  <si>
    <t>BARVA U 2500/5450</t>
  </si>
  <si>
    <t>BARVA U2500/5140 U 2500*</t>
  </si>
  <si>
    <t>BARVA U2056/5454 Z2C KH*</t>
  </si>
  <si>
    <t>/LESK 3/60ST/Z2C</t>
  </si>
  <si>
    <t>/LESK 3/60ST/Z1C</t>
  </si>
  <si>
    <t>BARVA U2060/RAL 7040</t>
  </si>
  <si>
    <t>/POLOMAT</t>
  </si>
  <si>
    <t>BARVA LUNAL P20</t>
  </si>
  <si>
    <t>/RAL 9005</t>
  </si>
  <si>
    <t>BARVA U2060/RAL 9010</t>
  </si>
  <si>
    <t>BARVA SEEVENAX RAL 7035</t>
  </si>
  <si>
    <t>/11200.7035.5.001</t>
  </si>
  <si>
    <t>BARVA DD10 8 2K PUR</t>
  </si>
  <si>
    <t>/RAL9005/80/G</t>
  </si>
  <si>
    <t>BARVA S2029 5 KG</t>
  </si>
  <si>
    <t>/RAL 3001 LESK</t>
  </si>
  <si>
    <t>BARVA S 2013/8140</t>
  </si>
  <si>
    <t>Veřejná zakázka: Dodávky ostatních  barev a nátěrových hmot</t>
  </si>
  <si>
    <t>Rámcová dohoda:č. S159/23</t>
  </si>
  <si>
    <t>Měrná jednotka (MJ)</t>
  </si>
  <si>
    <t xml:space="preserve">Maximální množství odběru v MJ </t>
  </si>
  <si>
    <t>Jednotková nabídková cena v Kč za MJ bez DPH včetně dopravy</t>
  </si>
  <si>
    <t>Nabídková cena v Kč bez DPH za maximální množství včetně dopravy</t>
  </si>
  <si>
    <t>Celková nabídková cena v Kč bez DPH</t>
  </si>
  <si>
    <t>TL a BL v českém jazyce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</si>
</sst>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4" fillId="2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0" borderId="1" xfId="0" applyFont="1" applyBorder="1"/>
    <xf numFmtId="49" fontId="8" fillId="0" borderId="0" xfId="0" applyNumberFormat="1" applyFont="1"/>
    <xf numFmtId="0" fontId="11" fillId="4" borderId="1" xfId="0" applyFont="1" applyFill="1" applyBorder="1"/>
    <xf numFmtId="0" fontId="11" fillId="5" borderId="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5" borderId="1" xfId="0" applyFont="1" applyFill="1" applyBorder="1"/>
    <xf numFmtId="0" fontId="4" fillId="2" borderId="20" xfId="2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1" fontId="5" fillId="0" borderId="0" xfId="2" applyNumberFormat="1" applyFont="1" applyAlignment="1">
      <alignment horizontal="center"/>
    </xf>
    <xf numFmtId="1" fontId="11" fillId="4" borderId="15" xfId="0" applyNumberFormat="1" applyFont="1" applyFill="1" applyBorder="1" applyAlignment="1">
      <alignment horizontal="center"/>
    </xf>
    <xf numFmtId="1" fontId="11" fillId="5" borderId="15" xfId="0" applyNumberFormat="1" applyFont="1" applyFill="1" applyBorder="1" applyAlignment="1">
      <alignment horizontal="center"/>
    </xf>
    <xf numFmtId="1" fontId="1" fillId="5" borderId="15" xfId="0" applyNumberFormat="1" applyFont="1" applyFill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" fontId="5" fillId="5" borderId="0" xfId="2" applyNumberFormat="1" applyFont="1" applyFill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/>
    <xf numFmtId="1" fontId="1" fillId="4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3" fillId="0" borderId="1" xfId="0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4" fontId="12" fillId="6" borderId="25" xfId="0" applyNumberFormat="1" applyFont="1" applyFill="1" applyBorder="1" applyAlignment="1">
      <alignment horizontal="center" vertical="center" wrapText="1"/>
    </xf>
    <xf numFmtId="1" fontId="1" fillId="5" borderId="13" xfId="0" applyNumberFormat="1" applyFont="1" applyFill="1" applyBorder="1" applyAlignment="1">
      <alignment horizontal="center"/>
    </xf>
    <xf numFmtId="0" fontId="1" fillId="5" borderId="26" xfId="0" applyFont="1" applyFill="1" applyBorder="1"/>
    <xf numFmtId="0" fontId="1" fillId="5" borderId="26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1" fontId="1" fillId="5" borderId="17" xfId="0" applyNumberFormat="1" applyFont="1" applyFill="1" applyBorder="1" applyAlignment="1">
      <alignment horizontal="center"/>
    </xf>
    <xf numFmtId="0" fontId="1" fillId="5" borderId="27" xfId="0" applyFont="1" applyFill="1" applyBorder="1"/>
    <xf numFmtId="0" fontId="11" fillId="5" borderId="27" xfId="0" applyFont="1" applyFill="1" applyBorder="1"/>
    <xf numFmtId="0" fontId="1" fillId="5" borderId="28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3" fillId="7" borderId="1" xfId="0" applyNumberFormat="1" applyFont="1" applyFill="1" applyBorder="1" applyAlignment="1" applyProtection="1">
      <alignment horizontal="center"/>
      <protection locked="0"/>
    </xf>
    <xf numFmtId="164" fontId="0" fillId="7" borderId="1" xfId="0" applyNumberFormat="1" applyFill="1" applyBorder="1" applyAlignment="1" applyProtection="1">
      <alignment horizontal="center"/>
      <protection locked="0"/>
    </xf>
    <xf numFmtId="164" fontId="0" fillId="7" borderId="27" xfId="0" applyNumberFormat="1" applyFill="1" applyBorder="1" applyAlignment="1" applyProtection="1">
      <alignment horizontal="center"/>
      <protection locked="0"/>
    </xf>
    <xf numFmtId="49" fontId="8" fillId="0" borderId="6" xfId="2" applyNumberFormat="1" applyFont="1" applyBorder="1" applyAlignment="1">
      <alignment horizontal="left"/>
    </xf>
    <xf numFmtId="49" fontId="9" fillId="0" borderId="7" xfId="2" applyNumberFormat="1" applyFont="1" applyBorder="1" applyAlignment="1">
      <alignment horizontal="left" vertical="center" wrapText="1"/>
    </xf>
    <xf numFmtId="49" fontId="9" fillId="0" borderId="8" xfId="2" applyNumberFormat="1" applyFont="1" applyBorder="1" applyAlignment="1">
      <alignment horizontal="left" vertical="center" wrapText="1"/>
    </xf>
    <xf numFmtId="49" fontId="9" fillId="0" borderId="9" xfId="2" applyNumberFormat="1" applyFont="1" applyBorder="1" applyAlignment="1">
      <alignment horizontal="left" vertical="center"/>
    </xf>
    <xf numFmtId="49" fontId="9" fillId="0" borderId="10" xfId="2" applyNumberFormat="1" applyFont="1" applyBorder="1" applyAlignment="1">
      <alignment horizontal="left" vertical="center"/>
    </xf>
    <xf numFmtId="49" fontId="9" fillId="0" borderId="11" xfId="2" applyNumberFormat="1" applyFont="1" applyBorder="1" applyAlignment="1">
      <alignment horizontal="left" vertical="center" wrapText="1"/>
    </xf>
    <xf numFmtId="49" fontId="9" fillId="0" borderId="12" xfId="2" applyNumberFormat="1" applyFont="1" applyBorder="1" applyAlignment="1">
      <alignment horizontal="left" vertical="center" wrapText="1"/>
    </xf>
    <xf numFmtId="1" fontId="5" fillId="0" borderId="0" xfId="2" applyNumberFormat="1" applyFont="1" applyAlignment="1">
      <alignment horizontal="left"/>
    </xf>
    <xf numFmtId="0" fontId="10" fillId="3" borderId="13" xfId="2" applyFont="1" applyFill="1" applyBorder="1" applyAlignment="1" applyProtection="1">
      <alignment horizontal="center" vertical="center"/>
      <protection locked="0"/>
    </xf>
    <xf numFmtId="0" fontId="10" fillId="3" borderId="14" xfId="2" applyFont="1" applyFill="1" applyBorder="1" applyAlignment="1" applyProtection="1">
      <alignment horizontal="center" vertical="center"/>
      <protection locked="0"/>
    </xf>
    <xf numFmtId="0" fontId="10" fillId="3" borderId="15" xfId="2" applyFont="1" applyFill="1" applyBorder="1" applyAlignment="1" applyProtection="1">
      <alignment horizontal="center" vertical="center"/>
      <protection locked="0"/>
    </xf>
    <xf numFmtId="0" fontId="10" fillId="3" borderId="16" xfId="2" applyFont="1" applyFill="1" applyBorder="1" applyAlignment="1" applyProtection="1">
      <alignment horizontal="center" vertical="center"/>
      <protection locked="0"/>
    </xf>
    <xf numFmtId="0" fontId="10" fillId="3" borderId="17" xfId="2" applyFont="1" applyFill="1" applyBorder="1" applyAlignment="1" applyProtection="1">
      <alignment horizontal="center" vertical="center"/>
      <protection locked="0"/>
    </xf>
    <xf numFmtId="0" fontId="10" fillId="3" borderId="18" xfId="2" applyFont="1" applyFill="1" applyBorder="1" applyAlignment="1" applyProtection="1">
      <alignment horizontal="center" vertical="center"/>
      <protection locked="0"/>
    </xf>
    <xf numFmtId="0" fontId="12" fillId="6" borderId="2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164" fontId="1" fillId="7" borderId="26" xfId="0" applyNumberFormat="1" applyFont="1" applyFill="1" applyBorder="1" applyAlignment="1" applyProtection="1">
      <alignment horizontal="center"/>
      <protection locked="0"/>
    </xf>
    <xf numFmtId="164" fontId="1" fillId="7" borderId="1" xfId="0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colors>
    <mruColors>
      <color rgb="FF4BE770"/>
      <color rgb="FFDAF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1</xdr:row>
      <xdr:rowOff>66674</xdr:rowOff>
    </xdr:from>
    <xdr:to>
      <xdr:col>6</xdr:col>
      <xdr:colOff>1095159</xdr:colOff>
      <xdr:row>4</xdr:row>
      <xdr:rowOff>18925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773FD63-F124-4D4A-B1E9-FDE651DF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9875" y="247649"/>
          <a:ext cx="1104684" cy="523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topLeftCell="A28" zoomScaleNormal="100" workbookViewId="0">
      <selection activeCell="G40" sqref="G40"/>
    </sheetView>
  </sheetViews>
  <sheetFormatPr defaultRowHeight="15" x14ac:dyDescent="0.25"/>
  <cols>
    <col min="1" max="1" width="18.5703125" style="13" customWidth="1"/>
    <col min="2" max="2" width="35.5703125" customWidth="1"/>
    <col min="3" max="3" width="52.5703125" customWidth="1"/>
    <col min="4" max="4" width="16" style="13" customWidth="1"/>
    <col min="5" max="5" width="15.42578125" style="13" customWidth="1"/>
    <col min="6" max="6" width="18.42578125" style="13" customWidth="1"/>
    <col min="7" max="7" width="16.5703125" style="13" customWidth="1"/>
    <col min="8" max="8" width="17.28515625" hidden="1" customWidth="1"/>
    <col min="9" max="9" width="13.5703125" hidden="1" customWidth="1"/>
    <col min="10" max="10" width="9.140625" customWidth="1"/>
  </cols>
  <sheetData>
    <row r="1" spans="1:13" ht="14.25" customHeight="1" x14ac:dyDescent="0.25"/>
    <row r="2" spans="1:13" x14ac:dyDescent="0.25">
      <c r="A2" s="61" t="s">
        <v>51</v>
      </c>
      <c r="B2" s="61"/>
      <c r="C2" s="61"/>
      <c r="D2" s="61"/>
      <c r="E2" s="61"/>
    </row>
    <row r="3" spans="1:13" x14ac:dyDescent="0.25">
      <c r="A3" s="30" t="s">
        <v>52</v>
      </c>
      <c r="B3" s="1"/>
      <c r="C3" s="1"/>
      <c r="D3" s="1"/>
      <c r="E3" s="1"/>
    </row>
    <row r="4" spans="1:13" x14ac:dyDescent="0.25">
      <c r="A4" s="17" t="s">
        <v>25</v>
      </c>
      <c r="B4" s="2"/>
      <c r="C4" s="3"/>
      <c r="D4" s="2"/>
      <c r="E4" s="2"/>
    </row>
    <row r="5" spans="1:13" ht="15.75" thickBot="1" x14ac:dyDescent="0.3"/>
    <row r="6" spans="1:13" ht="64.5" thickBot="1" x14ac:dyDescent="0.3">
      <c r="A6" s="10" t="s">
        <v>0</v>
      </c>
      <c r="B6" s="10" t="s">
        <v>1</v>
      </c>
      <c r="C6" s="10" t="s">
        <v>3</v>
      </c>
      <c r="D6" s="10" t="s">
        <v>53</v>
      </c>
      <c r="E6" s="11" t="s">
        <v>54</v>
      </c>
      <c r="F6" s="12" t="s">
        <v>55</v>
      </c>
      <c r="G6" s="12" t="s">
        <v>56</v>
      </c>
      <c r="H6" s="15" t="s">
        <v>7</v>
      </c>
      <c r="I6" s="4" t="s">
        <v>8</v>
      </c>
    </row>
    <row r="7" spans="1:13" x14ac:dyDescent="0.25">
      <c r="A7" s="39">
        <v>246435265800</v>
      </c>
      <c r="B7" s="40" t="s">
        <v>36</v>
      </c>
      <c r="C7" s="40" t="s">
        <v>37</v>
      </c>
      <c r="D7" s="41" t="s">
        <v>29</v>
      </c>
      <c r="E7" s="41">
        <v>140</v>
      </c>
      <c r="F7" s="71"/>
      <c r="G7" s="42">
        <f t="shared" ref="G7:G31" si="0">E7*F7</f>
        <v>0</v>
      </c>
      <c r="H7" s="16">
        <f>(E7/2)-(0.1*E7)</f>
        <v>56</v>
      </c>
      <c r="I7" s="5">
        <f>H7*F7</f>
        <v>0</v>
      </c>
    </row>
    <row r="8" spans="1:13" x14ac:dyDescent="0.25">
      <c r="A8" s="20">
        <v>246435261700</v>
      </c>
      <c r="B8" s="14" t="s">
        <v>21</v>
      </c>
      <c r="C8" s="14" t="s">
        <v>38</v>
      </c>
      <c r="D8" s="23" t="s">
        <v>29</v>
      </c>
      <c r="E8" s="43">
        <v>80</v>
      </c>
      <c r="F8" s="72"/>
      <c r="G8" s="37">
        <f t="shared" si="0"/>
        <v>0</v>
      </c>
      <c r="H8" s="16"/>
      <c r="I8" s="5"/>
    </row>
    <row r="9" spans="1:13" x14ac:dyDescent="0.25">
      <c r="A9" s="20">
        <v>246235193800</v>
      </c>
      <c r="B9" s="14" t="s">
        <v>35</v>
      </c>
      <c r="C9" s="14" t="s">
        <v>22</v>
      </c>
      <c r="D9" s="22" t="s">
        <v>29</v>
      </c>
      <c r="E9" s="23">
        <v>40</v>
      </c>
      <c r="F9" s="72"/>
      <c r="G9" s="37">
        <f t="shared" si="0"/>
        <v>0</v>
      </c>
      <c r="H9" s="16"/>
      <c r="I9" s="5"/>
    </row>
    <row r="10" spans="1:13" x14ac:dyDescent="0.25">
      <c r="A10" s="21">
        <v>246900068900</v>
      </c>
      <c r="B10" s="6" t="s">
        <v>46</v>
      </c>
      <c r="C10" s="6" t="s">
        <v>47</v>
      </c>
      <c r="D10" s="22" t="s">
        <v>29</v>
      </c>
      <c r="E10" s="24">
        <v>30</v>
      </c>
      <c r="F10" s="72"/>
      <c r="G10" s="37">
        <f t="shared" si="0"/>
        <v>0</v>
      </c>
      <c r="H10" s="31"/>
      <c r="I10" s="32"/>
      <c r="J10" s="33"/>
      <c r="K10" s="33"/>
      <c r="L10" s="33"/>
      <c r="M10" s="33"/>
    </row>
    <row r="11" spans="1:13" x14ac:dyDescent="0.25">
      <c r="A11" s="21">
        <v>246900064200</v>
      </c>
      <c r="B11" s="6" t="s">
        <v>48</v>
      </c>
      <c r="C11" s="6" t="s">
        <v>49</v>
      </c>
      <c r="D11" s="22" t="s">
        <v>26</v>
      </c>
      <c r="E11" s="24">
        <v>20</v>
      </c>
      <c r="F11" s="72"/>
      <c r="G11" s="37">
        <f t="shared" si="0"/>
        <v>0</v>
      </c>
      <c r="H11" s="31">
        <f t="shared" ref="H11" si="1">(E11/2)-(0.1*E11)</f>
        <v>8</v>
      </c>
      <c r="I11" s="32">
        <f t="shared" ref="I11" si="2">H11*F11</f>
        <v>0</v>
      </c>
      <c r="J11" s="33"/>
      <c r="K11" s="33"/>
      <c r="L11" s="33"/>
      <c r="M11" s="33"/>
    </row>
    <row r="12" spans="1:13" x14ac:dyDescent="0.25">
      <c r="A12" s="21">
        <v>246700131500</v>
      </c>
      <c r="B12" s="6" t="s">
        <v>44</v>
      </c>
      <c r="C12" s="6" t="s">
        <v>45</v>
      </c>
      <c r="D12" s="22" t="s">
        <v>29</v>
      </c>
      <c r="E12" s="24">
        <v>84</v>
      </c>
      <c r="F12" s="72"/>
      <c r="G12" s="37">
        <f t="shared" si="0"/>
        <v>0</v>
      </c>
      <c r="H12" s="33"/>
      <c r="I12" s="33"/>
      <c r="J12" s="33"/>
      <c r="K12" s="33"/>
      <c r="L12" s="33"/>
      <c r="M12" s="33"/>
    </row>
    <row r="13" spans="1:13" x14ac:dyDescent="0.25">
      <c r="A13" s="21">
        <v>246435265300</v>
      </c>
      <c r="B13" s="6" t="s">
        <v>9</v>
      </c>
      <c r="C13" s="6" t="s">
        <v>10</v>
      </c>
      <c r="D13" s="22" t="s">
        <v>29</v>
      </c>
      <c r="E13" s="25">
        <v>20</v>
      </c>
      <c r="F13" s="72"/>
      <c r="G13" s="37">
        <f t="shared" si="0"/>
        <v>0</v>
      </c>
      <c r="H13" s="33"/>
      <c r="I13" s="33"/>
      <c r="J13" s="33"/>
      <c r="K13" s="33"/>
      <c r="L13" s="33"/>
      <c r="M13" s="33"/>
    </row>
    <row r="14" spans="1:13" x14ac:dyDescent="0.25">
      <c r="A14" s="21">
        <v>246435264900</v>
      </c>
      <c r="B14" s="6" t="s">
        <v>9</v>
      </c>
      <c r="C14" s="6" t="s">
        <v>12</v>
      </c>
      <c r="D14" s="22" t="s">
        <v>29</v>
      </c>
      <c r="E14" s="24">
        <v>30</v>
      </c>
      <c r="F14" s="72"/>
      <c r="G14" s="37">
        <f t="shared" si="0"/>
        <v>0</v>
      </c>
      <c r="H14" s="33"/>
      <c r="I14" s="33"/>
      <c r="J14" s="33"/>
      <c r="K14" s="33"/>
      <c r="L14" s="33"/>
      <c r="M14" s="33"/>
    </row>
    <row r="15" spans="1:13" ht="14.25" customHeight="1" x14ac:dyDescent="0.25">
      <c r="A15" s="20">
        <v>246435261700</v>
      </c>
      <c r="B15" s="14" t="s">
        <v>21</v>
      </c>
      <c r="C15" s="14" t="s">
        <v>22</v>
      </c>
      <c r="D15" s="22" t="s">
        <v>23</v>
      </c>
      <c r="E15" s="24">
        <v>80</v>
      </c>
      <c r="F15" s="51"/>
      <c r="G15" s="37">
        <f t="shared" si="0"/>
        <v>0</v>
      </c>
      <c r="H15" s="33"/>
      <c r="I15" s="33"/>
      <c r="J15" s="33"/>
      <c r="K15" s="33"/>
      <c r="L15" s="33"/>
      <c r="M15" s="33"/>
    </row>
    <row r="16" spans="1:13" x14ac:dyDescent="0.25">
      <c r="A16" s="34">
        <v>246235209000</v>
      </c>
      <c r="B16" s="35" t="s">
        <v>4</v>
      </c>
      <c r="C16" s="35" t="s">
        <v>6</v>
      </c>
      <c r="D16" s="22" t="s">
        <v>23</v>
      </c>
      <c r="E16" s="24">
        <v>10</v>
      </c>
      <c r="F16" s="51"/>
      <c r="G16" s="37">
        <f t="shared" si="0"/>
        <v>0</v>
      </c>
      <c r="H16" s="33"/>
      <c r="I16" s="33"/>
      <c r="J16" s="33"/>
      <c r="K16" s="33"/>
      <c r="L16" s="33"/>
      <c r="M16" s="33"/>
    </row>
    <row r="17" spans="1:13" x14ac:dyDescent="0.25">
      <c r="A17" s="20">
        <v>246235205000</v>
      </c>
      <c r="B17" s="14" t="s">
        <v>4</v>
      </c>
      <c r="C17" s="14" t="s">
        <v>5</v>
      </c>
      <c r="D17" s="22" t="s">
        <v>23</v>
      </c>
      <c r="E17" s="36">
        <v>60</v>
      </c>
      <c r="F17" s="51"/>
      <c r="G17" s="37">
        <f t="shared" si="0"/>
        <v>0</v>
      </c>
      <c r="H17" s="33"/>
      <c r="I17" s="33"/>
      <c r="J17" s="33"/>
      <c r="K17" s="33"/>
      <c r="L17" s="33"/>
      <c r="M17" s="33"/>
    </row>
    <row r="18" spans="1:13" x14ac:dyDescent="0.25">
      <c r="A18" s="20">
        <v>246235198000</v>
      </c>
      <c r="B18" s="14" t="s">
        <v>34</v>
      </c>
      <c r="C18" s="14" t="s">
        <v>22</v>
      </c>
      <c r="D18" s="22" t="s">
        <v>29</v>
      </c>
      <c r="E18" s="23">
        <v>200</v>
      </c>
      <c r="F18" s="72"/>
      <c r="G18" s="37">
        <f t="shared" si="0"/>
        <v>0</v>
      </c>
      <c r="H18" s="33"/>
      <c r="I18" s="33"/>
      <c r="J18" s="33"/>
      <c r="K18" s="33"/>
      <c r="L18" s="33"/>
      <c r="M18" s="33"/>
    </row>
    <row r="19" spans="1:13" x14ac:dyDescent="0.25">
      <c r="A19" s="20">
        <v>246235195000</v>
      </c>
      <c r="B19" s="14" t="s">
        <v>27</v>
      </c>
      <c r="C19" s="14" t="s">
        <v>28</v>
      </c>
      <c r="D19" s="22" t="s">
        <v>29</v>
      </c>
      <c r="E19" s="23">
        <v>80</v>
      </c>
      <c r="F19" s="72"/>
      <c r="G19" s="37">
        <f t="shared" si="0"/>
        <v>0</v>
      </c>
      <c r="H19" s="33"/>
      <c r="I19" s="33"/>
      <c r="J19" s="33"/>
      <c r="K19" s="33"/>
      <c r="L19" s="33"/>
      <c r="M19" s="33"/>
    </row>
    <row r="20" spans="1:13" x14ac:dyDescent="0.25">
      <c r="A20" s="20">
        <v>246235192500</v>
      </c>
      <c r="B20" s="14" t="s">
        <v>31</v>
      </c>
      <c r="C20" s="14" t="s">
        <v>22</v>
      </c>
      <c r="D20" s="22" t="s">
        <v>29</v>
      </c>
      <c r="E20" s="23">
        <v>60</v>
      </c>
      <c r="F20" s="72"/>
      <c r="G20" s="37">
        <f t="shared" si="0"/>
        <v>0</v>
      </c>
      <c r="H20" s="33"/>
      <c r="I20" s="33"/>
      <c r="J20" s="33"/>
      <c r="K20" s="33"/>
      <c r="L20" s="33"/>
      <c r="M20" s="33"/>
    </row>
    <row r="21" spans="1:13" x14ac:dyDescent="0.25">
      <c r="A21" s="20">
        <v>246231004800</v>
      </c>
      <c r="B21" s="14" t="s">
        <v>30</v>
      </c>
      <c r="C21" s="44" t="s">
        <v>2</v>
      </c>
      <c r="D21" s="22" t="s">
        <v>29</v>
      </c>
      <c r="E21" s="23">
        <v>192</v>
      </c>
      <c r="F21" s="72"/>
      <c r="G21" s="37">
        <f t="shared" si="0"/>
        <v>0</v>
      </c>
      <c r="H21" s="33"/>
      <c r="I21" s="33"/>
      <c r="J21" s="33"/>
      <c r="K21" s="33"/>
      <c r="L21" s="33"/>
      <c r="M21" s="33"/>
    </row>
    <row r="22" spans="1:13" x14ac:dyDescent="0.25">
      <c r="A22" s="20">
        <v>246221114900</v>
      </c>
      <c r="B22" s="14" t="s">
        <v>41</v>
      </c>
      <c r="C22" s="14" t="s">
        <v>42</v>
      </c>
      <c r="D22" s="22" t="s">
        <v>29</v>
      </c>
      <c r="E22" s="23">
        <v>120</v>
      </c>
      <c r="F22" s="72"/>
      <c r="G22" s="37">
        <f t="shared" si="0"/>
        <v>0</v>
      </c>
      <c r="H22" s="33"/>
      <c r="I22" s="33"/>
      <c r="J22" s="33"/>
      <c r="K22" s="33"/>
      <c r="L22" s="33"/>
      <c r="M22" s="33"/>
    </row>
    <row r="23" spans="1:13" x14ac:dyDescent="0.25">
      <c r="A23" s="20">
        <v>246221079000</v>
      </c>
      <c r="B23" s="14" t="s">
        <v>11</v>
      </c>
      <c r="C23" s="14" t="s">
        <v>17</v>
      </c>
      <c r="D23" s="22" t="s">
        <v>23</v>
      </c>
      <c r="E23" s="24">
        <v>825</v>
      </c>
      <c r="F23" s="51"/>
      <c r="G23" s="37">
        <f t="shared" si="0"/>
        <v>0</v>
      </c>
      <c r="H23" s="33"/>
      <c r="I23" s="33"/>
      <c r="J23" s="33"/>
      <c r="K23" s="33"/>
      <c r="L23" s="33"/>
      <c r="M23" s="33"/>
    </row>
    <row r="24" spans="1:13" x14ac:dyDescent="0.25">
      <c r="A24" s="20">
        <v>246221074200</v>
      </c>
      <c r="B24" s="14" t="s">
        <v>32</v>
      </c>
      <c r="C24" s="14" t="s">
        <v>33</v>
      </c>
      <c r="D24" s="22" t="s">
        <v>29</v>
      </c>
      <c r="E24" s="23">
        <v>390</v>
      </c>
      <c r="F24" s="72"/>
      <c r="G24" s="37">
        <f t="shared" si="0"/>
        <v>0</v>
      </c>
      <c r="H24" s="33"/>
      <c r="I24" s="33"/>
      <c r="J24" s="33"/>
      <c r="K24" s="33"/>
      <c r="L24" s="33"/>
      <c r="M24" s="33"/>
    </row>
    <row r="25" spans="1:13" x14ac:dyDescent="0.25">
      <c r="A25" s="34">
        <v>246221073600</v>
      </c>
      <c r="B25" s="35" t="s">
        <v>20</v>
      </c>
      <c r="C25" s="35" t="s">
        <v>17</v>
      </c>
      <c r="D25" s="22" t="s">
        <v>23</v>
      </c>
      <c r="E25" s="24">
        <v>20</v>
      </c>
      <c r="F25" s="51"/>
      <c r="G25" s="37">
        <f t="shared" si="0"/>
        <v>0</v>
      </c>
      <c r="H25" s="33"/>
      <c r="I25" s="33"/>
      <c r="J25" s="33"/>
      <c r="K25" s="33"/>
      <c r="L25" s="33"/>
      <c r="M25" s="33"/>
    </row>
    <row r="26" spans="1:13" x14ac:dyDescent="0.25">
      <c r="A26" s="21">
        <v>246221073500</v>
      </c>
      <c r="B26" s="6" t="s">
        <v>50</v>
      </c>
      <c r="C26" s="6" t="s">
        <v>2</v>
      </c>
      <c r="D26" s="22" t="s">
        <v>29</v>
      </c>
      <c r="E26" s="24">
        <v>16</v>
      </c>
      <c r="F26" s="72"/>
      <c r="G26" s="37">
        <f t="shared" si="0"/>
        <v>0</v>
      </c>
      <c r="H26" s="33"/>
      <c r="I26" s="33"/>
      <c r="J26" s="33"/>
      <c r="K26" s="33"/>
      <c r="L26" s="33"/>
      <c r="M26" s="33"/>
    </row>
    <row r="27" spans="1:13" x14ac:dyDescent="0.25">
      <c r="A27" s="19">
        <v>246221072600</v>
      </c>
      <c r="B27" s="9" t="s">
        <v>19</v>
      </c>
      <c r="C27" s="9" t="s">
        <v>17</v>
      </c>
      <c r="D27" s="22" t="s">
        <v>23</v>
      </c>
      <c r="E27" s="24">
        <v>15</v>
      </c>
      <c r="F27" s="52"/>
      <c r="G27" s="37">
        <f t="shared" si="0"/>
        <v>0</v>
      </c>
    </row>
    <row r="28" spans="1:13" x14ac:dyDescent="0.25">
      <c r="A28" s="18">
        <v>246221070600</v>
      </c>
      <c r="B28" s="8" t="s">
        <v>18</v>
      </c>
      <c r="C28" s="8" t="s">
        <v>17</v>
      </c>
      <c r="D28" s="22" t="s">
        <v>23</v>
      </c>
      <c r="E28" s="24">
        <v>10</v>
      </c>
      <c r="F28" s="52"/>
      <c r="G28" s="37">
        <f t="shared" si="0"/>
        <v>0</v>
      </c>
    </row>
    <row r="29" spans="1:13" x14ac:dyDescent="0.25">
      <c r="A29" s="21">
        <v>246221066700</v>
      </c>
      <c r="B29" s="6" t="s">
        <v>43</v>
      </c>
      <c r="C29" s="6" t="s">
        <v>40</v>
      </c>
      <c r="D29" s="22" t="s">
        <v>29</v>
      </c>
      <c r="E29" s="24">
        <v>80</v>
      </c>
      <c r="F29" s="72"/>
      <c r="G29" s="37">
        <f t="shared" si="0"/>
        <v>0</v>
      </c>
    </row>
    <row r="30" spans="1:13" x14ac:dyDescent="0.25">
      <c r="A30" s="21">
        <v>246221066600</v>
      </c>
      <c r="B30" s="6" t="s">
        <v>39</v>
      </c>
      <c r="C30" s="6" t="s">
        <v>40</v>
      </c>
      <c r="D30" s="22" t="s">
        <v>29</v>
      </c>
      <c r="E30" s="24">
        <v>90</v>
      </c>
      <c r="F30" s="72"/>
      <c r="G30" s="37">
        <f t="shared" si="0"/>
        <v>0</v>
      </c>
    </row>
    <row r="31" spans="1:13" ht="15.75" thickBot="1" x14ac:dyDescent="0.3">
      <c r="A31" s="45">
        <v>246221066000</v>
      </c>
      <c r="B31" s="46" t="s">
        <v>16</v>
      </c>
      <c r="C31" s="47" t="s">
        <v>17</v>
      </c>
      <c r="D31" s="48" t="s">
        <v>23</v>
      </c>
      <c r="E31" s="49">
        <v>40</v>
      </c>
      <c r="F31" s="53"/>
      <c r="G31" s="50">
        <f t="shared" si="0"/>
        <v>0</v>
      </c>
    </row>
    <row r="32" spans="1:13" ht="15.75" thickBot="1" x14ac:dyDescent="0.3">
      <c r="C32" s="68" t="s">
        <v>57</v>
      </c>
      <c r="D32" s="69"/>
      <c r="E32" s="69"/>
      <c r="F32" s="70"/>
      <c r="G32" s="38">
        <f>SUM(G7:G31)</f>
        <v>0</v>
      </c>
    </row>
    <row r="34" spans="1:6" x14ac:dyDescent="0.25">
      <c r="A34" s="13" t="s">
        <v>58</v>
      </c>
    </row>
    <row r="37" spans="1:6" ht="15.75" thickBot="1" x14ac:dyDescent="0.3">
      <c r="A37" s="54" t="s">
        <v>13</v>
      </c>
      <c r="B37" s="54"/>
      <c r="C37" s="7"/>
      <c r="D37" s="26"/>
      <c r="E37" s="27"/>
      <c r="F37" s="27"/>
    </row>
    <row r="38" spans="1:6" ht="18.75" customHeight="1" x14ac:dyDescent="0.25">
      <c r="A38" s="55" t="s">
        <v>14</v>
      </c>
      <c r="B38" s="56"/>
      <c r="C38" s="62"/>
      <c r="D38" s="63"/>
      <c r="E38" s="28"/>
      <c r="F38" s="28"/>
    </row>
    <row r="39" spans="1:6" ht="20.25" customHeight="1" x14ac:dyDescent="0.25">
      <c r="A39" s="57" t="s">
        <v>24</v>
      </c>
      <c r="B39" s="58"/>
      <c r="C39" s="64"/>
      <c r="D39" s="65"/>
      <c r="E39" s="29"/>
      <c r="F39" s="29"/>
    </row>
    <row r="40" spans="1:6" ht="76.5" customHeight="1" thickBot="1" x14ac:dyDescent="0.3">
      <c r="A40" s="59" t="s">
        <v>15</v>
      </c>
      <c r="B40" s="60"/>
      <c r="C40" s="66"/>
      <c r="D40" s="67"/>
      <c r="E40" s="29"/>
      <c r="F40" s="29"/>
    </row>
  </sheetData>
  <sheetProtection algorithmName="SHA-512" hashValue="uRycR6F5/Drf02yQs0P2MtUSn2G2BWX/i/ctgEhD4zwh3RS5MTKu06qqKZ5e/pfknR4zJrAe5eSK6Z4iGO3ggQ==" saltValue="dNmTzaDn77R4pFqA+iaZ7g==" spinCount="100000" sheet="1" objects="1" scenarios="1"/>
  <protectedRanges>
    <protectedRange sqref="E38:F40" name="Oblast1_2"/>
    <protectedRange sqref="C38:D40" name="Oblast1_10_1"/>
  </protectedRanges>
  <autoFilter ref="A6:G31" xr:uid="{00000000-0001-0000-0000-000000000000}">
    <sortState xmlns:xlrd2="http://schemas.microsoft.com/office/spreadsheetml/2017/richdata2" ref="A7:G32">
      <sortCondition descending="1" ref="A6:A31"/>
    </sortState>
  </autoFilter>
  <mergeCells count="9">
    <mergeCell ref="A37:B37"/>
    <mergeCell ref="A38:B38"/>
    <mergeCell ref="A39:B39"/>
    <mergeCell ref="A40:B40"/>
    <mergeCell ref="A2:E2"/>
    <mergeCell ref="C38:D38"/>
    <mergeCell ref="C39:D39"/>
    <mergeCell ref="C40:D40"/>
    <mergeCell ref="C32:F32"/>
  </mergeCells>
  <pageMargins left="0.25" right="0.25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2023-09-07T05:40:54Z</dcterms:modified>
</cp:coreProperties>
</file>