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_VZ\Brusivo\Brusivo 2015\"/>
    </mc:Choice>
  </mc:AlternateContent>
  <bookViews>
    <workbookView xWindow="1005" yWindow="1005" windowWidth="15000" windowHeight="10005"/>
  </bookViews>
  <sheets>
    <sheet name=" Technická specifikace a ceník" sheetId="6" r:id="rId1"/>
  </sheets>
  <calcPr calcId="152511"/>
</workbook>
</file>

<file path=xl/calcChain.xml><?xml version="1.0" encoding="utf-8"?>
<calcChain xmlns="http://schemas.openxmlformats.org/spreadsheetml/2006/main">
  <c r="T7" i="6" l="1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7" i="6"/>
  <c r="T38" i="6"/>
  <c r="T39" i="6"/>
  <c r="T40" i="6"/>
  <c r="T41" i="6"/>
  <c r="T42" i="6"/>
</calcChain>
</file>

<file path=xl/sharedStrings.xml><?xml version="1.0" encoding="utf-8"?>
<sst xmlns="http://schemas.openxmlformats.org/spreadsheetml/2006/main" count="406" uniqueCount="176">
  <si>
    <t>/504430080</t>
  </si>
  <si>
    <t>/504450120</t>
  </si>
  <si>
    <t>/504460150</t>
  </si>
  <si>
    <t>/504490240</t>
  </si>
  <si>
    <t>Název</t>
  </si>
  <si>
    <t>Číslo artiklu</t>
  </si>
  <si>
    <t>Oblast použití</t>
  </si>
  <si>
    <t>Vhodnost pro</t>
  </si>
  <si>
    <t>Druh brusného zrna</t>
  </si>
  <si>
    <t>Zrnitost</t>
  </si>
  <si>
    <t>Tvrdost</t>
  </si>
  <si>
    <t>Porezita</t>
  </si>
  <si>
    <t>Pojivo</t>
  </si>
  <si>
    <t>Tvar</t>
  </si>
  <si>
    <t>Rozměr</t>
  </si>
  <si>
    <t>Typ brusného plátna</t>
  </si>
  <si>
    <t>U kotoučů musí být doložitelné splnění  všech českých a evropských norem pro daný typ brusiva. Zvláště pak tyto:</t>
  </si>
  <si>
    <t>Doplňující informace, značení jednoho z alternativních výrobců</t>
  </si>
  <si>
    <t>Tvar podložného talíře</t>
  </si>
  <si>
    <t>Doplňující, speciální požadavky</t>
  </si>
  <si>
    <t>Plastový talíř tvrdý s upínací maticí M14 do úhlové brusky pro vulkanfíbrové disky.</t>
  </si>
  <si>
    <t>hard</t>
  </si>
  <si>
    <t>EN12413; EN13743; ENISO 6103; ISO 525:1999; ISO 13942:2000; ISO 6103:2005; ČSN EN 12413: 2007; ISO603 (1-16):1999; ISO 13942:2000; EN 12413:2007; ISO 15635:2001; ISO 3919:2005; ISO 16057:2002; ISO 21951:2001; ISO 2421:2003; ISO 21948:2001 + odpovídající n</t>
  </si>
  <si>
    <t>ks</t>
  </si>
  <si>
    <t>125xM14</t>
  </si>
  <si>
    <t>F8+1</t>
  </si>
  <si>
    <t xml:space="preserve">Zvýšený úběr při obrábění tvrdého dřeva, /např. dubu a buku/ a kovů. </t>
  </si>
  <si>
    <t>korund</t>
  </si>
  <si>
    <t>Umělá pryskyřice</t>
  </si>
  <si>
    <t>zip papír E, polootevřený posyp</t>
  </si>
  <si>
    <t>Broušení laků a epoxidových barev za sucha i pod vodou</t>
  </si>
  <si>
    <t>keramické zrno+spec směs korundů</t>
  </si>
  <si>
    <t>F8+6+1</t>
  </si>
  <si>
    <t>Nerez ,Ocel</t>
  </si>
  <si>
    <t>normalkorund</t>
  </si>
  <si>
    <t>kotouč stopkový leštící 16x25-6 C48 80E1R -guma</t>
  </si>
  <si>
    <t xml:space="preserve">Černé SiC </t>
  </si>
  <si>
    <t>E</t>
  </si>
  <si>
    <t>gumová vazba</t>
  </si>
  <si>
    <t>16x25x6</t>
  </si>
  <si>
    <t>C48 80E1R , vmax.´20m/s</t>
  </si>
  <si>
    <t>Ocel</t>
  </si>
  <si>
    <t>Normalkorund</t>
  </si>
  <si>
    <t>16x36x6</t>
  </si>
  <si>
    <t>A96 80E1R, vmax.´20m/s</t>
  </si>
  <si>
    <t>Brousící tělísko válcové 16x25-6  se stopkou</t>
  </si>
  <si>
    <t>bílý korund</t>
  </si>
  <si>
    <t>M - střední</t>
  </si>
  <si>
    <t>otevřená</t>
  </si>
  <si>
    <t>keramická vazba</t>
  </si>
  <si>
    <t>52B</t>
  </si>
  <si>
    <t>16X25X6</t>
  </si>
  <si>
    <t>TYROLIT A99B 60M7V</t>
  </si>
  <si>
    <t>růžový korund</t>
  </si>
  <si>
    <t>O - střední</t>
  </si>
  <si>
    <t>32x40x6</t>
  </si>
  <si>
    <t>Brousící tělísko válcové 32x40-6 se stopkou</t>
  </si>
  <si>
    <t>hnědý korund</t>
  </si>
  <si>
    <t>P - tvrdá</t>
  </si>
  <si>
    <t>uzavřená</t>
  </si>
  <si>
    <t xml:space="preserve">TYROLIT A96 24P3V </t>
  </si>
  <si>
    <t>černé SiC</t>
  </si>
  <si>
    <t>polouzavřená</t>
  </si>
  <si>
    <t>52D</t>
  </si>
  <si>
    <t>20x63x6</t>
  </si>
  <si>
    <t>Brousící tělísko kuželové zaoblené 20x63-6 se stopkou</t>
  </si>
  <si>
    <t>TYROLIT  A98 60O6V</t>
  </si>
  <si>
    <t>Brousící tělísko ogivální 20x40/13-6  se stopkou</t>
  </si>
  <si>
    <t>52E</t>
  </si>
  <si>
    <t>20x40x6</t>
  </si>
  <si>
    <t>TYROLIT  A99B 60M7V</t>
  </si>
  <si>
    <t>20x40/13x6</t>
  </si>
  <si>
    <t>TYROLIT A98 60O6V</t>
  </si>
  <si>
    <t>Brousící tělísko ogivální 16x32/10-6  se stopkou</t>
  </si>
  <si>
    <t>16x32/10x6</t>
  </si>
  <si>
    <t>K -měkká</t>
  </si>
  <si>
    <t>F1</t>
  </si>
  <si>
    <t xml:space="preserve">TYROLIT A99B60K9V </t>
  </si>
  <si>
    <t>Brousící kotouč -63x50x20</t>
  </si>
  <si>
    <t>F5</t>
  </si>
  <si>
    <t>63x50x20</t>
  </si>
  <si>
    <t>Brousící kotouč 175x20x20</t>
  </si>
  <si>
    <t>175x20x20</t>
  </si>
  <si>
    <t>TYROLIT 98A 60 K 9 V C40</t>
  </si>
  <si>
    <t>Obtahovací kámen dvouzrný obdélníkový
25x50x150</t>
  </si>
  <si>
    <t>zelené SiC</t>
  </si>
  <si>
    <t>150/320</t>
  </si>
  <si>
    <t>25x50x150</t>
  </si>
  <si>
    <t>TYROLIT 99BA 60 M 7 V C40</t>
  </si>
  <si>
    <t>Brousící tělísko 25x25x6  se stopkou</t>
  </si>
  <si>
    <t>P - střední</t>
  </si>
  <si>
    <t>52A</t>
  </si>
  <si>
    <t>25x25x6</t>
  </si>
  <si>
    <t>TYROLIT 98A 24 P 3 V C40</t>
  </si>
  <si>
    <t>Brousící tělísko válcové kuželové 16x40x6 60°  se stopkou</t>
  </si>
  <si>
    <t xml:space="preserve"> 16x40x6 60° </t>
  </si>
  <si>
    <t>TYROLIT 98A 80 O 6 V C40</t>
  </si>
  <si>
    <t>TYROLIT 99BA 80 M 7 V C40</t>
  </si>
  <si>
    <t>Brousící tělísko kuželové 20/10×32-6×40  se stopkou</t>
  </si>
  <si>
    <t>52G</t>
  </si>
  <si>
    <t xml:space="preserve"> 20/10×32-6×40</t>
  </si>
  <si>
    <t>Litina/Ocel</t>
  </si>
  <si>
    <t>TYROLIT 48C 24 P 5 V C40</t>
  </si>
  <si>
    <t>TYROLIT 98A 46 O 5 V C40</t>
  </si>
  <si>
    <t>Brousící tělísko válcové 16x25x6 se stopkou</t>
  </si>
  <si>
    <t>směs růžový+normalkorund</t>
  </si>
  <si>
    <t>Q - tvrdá</t>
  </si>
  <si>
    <t>zavřená</t>
  </si>
  <si>
    <t>16x40x6</t>
  </si>
  <si>
    <t>TYROLIT 98A96A 24 Q 4 V C40</t>
  </si>
  <si>
    <t xml:space="preserve">Na běžné druhy ocelí, neželezné kovy, slitiny, plasty, odstranění nátěrů, broušení svárů     Používají se ve spojení s plastovým podložným talířem. Jsou vhodné i pro tvarové plochy.  </t>
  </si>
  <si>
    <t>tuhé</t>
  </si>
  <si>
    <t>Druh brusiva</t>
  </si>
  <si>
    <t>Délka stopky</t>
  </si>
  <si>
    <t>Plocha brusiva minimálně</t>
  </si>
  <si>
    <t xml:space="preserve">Lam.kotouč  se stopkou pro ruční brusky,pro opracování profilovaných výrobků, vnitřních ploch a těžce přístupných míst,vhodný pro radiální broušení </t>
  </si>
  <si>
    <t>Korund</t>
  </si>
  <si>
    <t>bavlna</t>
  </si>
  <si>
    <t>52 / 40 mm</t>
  </si>
  <si>
    <t xml:space="preserve">Lamelový kotouč na stopce </t>
  </si>
  <si>
    <t>40x20x6</t>
  </si>
  <si>
    <t>Brusné plátno arch</t>
  </si>
  <si>
    <t>230x280</t>
  </si>
  <si>
    <t>plátno F</t>
  </si>
  <si>
    <t>Válcové brousící tělísko 12x25x6  se stopkou</t>
  </si>
  <si>
    <t>12x25x6</t>
  </si>
  <si>
    <t>98A60O6V40 
TYROLIT</t>
  </si>
  <si>
    <t>Řezací kotouč 400x4x80mm</t>
  </si>
  <si>
    <t>40x4x80</t>
  </si>
  <si>
    <t>F41</t>
  </si>
  <si>
    <t>T</t>
  </si>
  <si>
    <t>Řezání oceli - industriální řada pro dělení trubek, profilů apod.</t>
  </si>
  <si>
    <t>pryskyřičná vazba</t>
  </si>
  <si>
    <t>95A24TBF-80
ANDRE</t>
  </si>
  <si>
    <t>garantovaná obvodová rychlost 80m/s</t>
  </si>
  <si>
    <t>Příloha č. 1 - Technická specifikace a ceník</t>
  </si>
  <si>
    <t>Veřejná zakázka: Dodávky brusných materiálů - část 2</t>
  </si>
  <si>
    <t>Plátno smirkové C.100</t>
  </si>
  <si>
    <t>Plátno smirkové C.120</t>
  </si>
  <si>
    <t>Talíř podložný 125 M14 tvrdý</t>
  </si>
  <si>
    <t>Kotouč brusný 80 H0080</t>
  </si>
  <si>
    <t xml:space="preserve">Kotouč brusný 120 H0080
</t>
  </si>
  <si>
    <t xml:space="preserve">Kotouč brusný 150 H0080
</t>
  </si>
  <si>
    <t xml:space="preserve">Kotouč brusný H0240 150*
</t>
  </si>
  <si>
    <t xml:space="preserve">Disk vulkanfíbrový 125-P60 </t>
  </si>
  <si>
    <t xml:space="preserve">Brusný disk - suchý zip 150-P 150 F8+1 </t>
  </si>
  <si>
    <t xml:space="preserve">Brusný disk - suchý zip 150-P 80 F8+1 </t>
  </si>
  <si>
    <t>Kotouč stopkový leštící 16x35-6  guma</t>
  </si>
  <si>
    <t>Identifikační údaje:</t>
  </si>
  <si>
    <t>Název/jméno prodávajícího:</t>
  </si>
  <si>
    <t>IČ:</t>
  </si>
  <si>
    <t>Razítko a podpis osoby oprávněné jednat jménem či za prodávajícího:</t>
  </si>
  <si>
    <t>Broušení oceli &lt; 55HRC, nerezi</t>
  </si>
  <si>
    <t xml:space="preserve">Dobrušování nebo doleštění,  nevhordý pro ostré hrany. </t>
  </si>
  <si>
    <t>Broušení oceli  třídy 11</t>
  </si>
  <si>
    <t>Leštění oceli třídy 11,Maximální obvodová rychlost 20 m/s!</t>
  </si>
  <si>
    <t>Ostření nástrojů</t>
  </si>
  <si>
    <t>Broušení litiny, okují, legovaných ocelí ad.</t>
  </si>
  <si>
    <t xml:space="preserve">Celkem za koš v Kč bez DPH      </t>
  </si>
  <si>
    <t>Cena za 1 MJ bez DPH</t>
  </si>
  <si>
    <t>Předpokládané množství odběru v MJ</t>
  </si>
  <si>
    <t>Měrná jednotka</t>
  </si>
  <si>
    <t>Broušení na kulato - vnitřní</t>
  </si>
  <si>
    <t>Ruční broušení, případně možné použití i ve vibračních bruskách</t>
  </si>
  <si>
    <t>Ostření nástrojů, dokončovací operace</t>
  </si>
  <si>
    <t>Ocel/šedá litina</t>
  </si>
  <si>
    <t>Laky/ epoxidové barvy</t>
  </si>
  <si>
    <t>Ocel tř.11</t>
  </si>
  <si>
    <t>Ocel/ tvrdé dřevo</t>
  </si>
  <si>
    <t>Běžné druhy ocelí, neželezné kovy, slitiny, plasty, odstranění nátěrů</t>
  </si>
  <si>
    <t>Universální</t>
  </si>
  <si>
    <t>Ocel, litina</t>
  </si>
  <si>
    <t>Běžné druhy oceli, neželezné kovy, plasty a dřevo</t>
  </si>
  <si>
    <t>Nabídková cena za předpokládané množství v Kč bez DPH</t>
  </si>
  <si>
    <t>Brousící tělísko válcové 32x40x6 se stopkou</t>
  </si>
  <si>
    <t xml:space="preserve">Rámcová smlouva č.:  196/2015/V/4/3/ŘÚNAK-111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</si>
</sst>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(&quot;$&quot;* #,##0.00_);_(&quot;$&quot;* \(#,##0.00\);_(&quot;$&quot;* &quot;-&quot;??_);_(@_)"/>
    <numFmt numFmtId="179" formatCode="#,##0.00\ &quot;Kč&quot;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name val="Arial"/>
    </font>
    <font>
      <b/>
      <sz val="11"/>
      <name val="Arial"/>
    </font>
    <font>
      <sz val="12"/>
      <color indexed="0"/>
      <name val="Arial"/>
      <family val="2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4" fillId="0" borderId="0" applyFont="0" applyFill="0" applyBorder="0" applyAlignment="0" applyProtection="0"/>
    <xf numFmtId="0" fontId="6" fillId="0" borderId="0"/>
    <xf numFmtId="0" fontId="5" fillId="0" borderId="0"/>
  </cellStyleXfs>
  <cellXfs count="75">
    <xf numFmtId="0" fontId="3" fillId="0" borderId="0" xfId="0" applyFont="1"/>
    <xf numFmtId="1" fontId="10" fillId="2" borderId="1" xfId="3" applyNumberFormat="1" applyFont="1" applyFill="1" applyBorder="1" applyAlignment="1" applyProtection="1">
      <alignment horizontal="center" vertical="center" wrapText="1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1" fontId="2" fillId="0" borderId="2" xfId="3" applyNumberFormat="1" applyFont="1" applyFill="1" applyBorder="1" applyAlignment="1" applyProtection="1">
      <alignment horizontal="center" vertical="center" wrapText="1"/>
    </xf>
    <xf numFmtId="1" fontId="2" fillId="0" borderId="3" xfId="3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Alignment="1" applyProtection="1">
      <alignment horizontal="left"/>
    </xf>
    <xf numFmtId="0" fontId="3" fillId="0" borderId="0" xfId="0" applyFont="1" applyProtection="1"/>
    <xf numFmtId="0" fontId="10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10" fillId="2" borderId="1" xfId="3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Border="1" applyAlignment="1" applyProtection="1">
      <alignment horizontal="center" vertical="center" wrapText="1"/>
    </xf>
    <xf numFmtId="1" fontId="2" fillId="0" borderId="5" xfId="3" applyNumberFormat="1" applyFont="1" applyBorder="1" applyAlignment="1" applyProtection="1">
      <alignment horizontal="center" vertical="center" wrapText="1"/>
    </xf>
    <xf numFmtId="0" fontId="2" fillId="0" borderId="5" xfId="3" applyFont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4" fontId="17" fillId="2" borderId="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Border="1" applyAlignment="1" applyProtection="1">
      <alignment horizontal="center" vertical="center" wrapText="1"/>
    </xf>
    <xf numFmtId="1" fontId="2" fillId="0" borderId="7" xfId="3" applyNumberFormat="1" applyFont="1" applyBorder="1" applyAlignment="1" applyProtection="1">
      <alignment horizontal="center" vertical="center" wrapText="1"/>
    </xf>
    <xf numFmtId="0" fontId="2" fillId="0" borderId="7" xfId="3" applyFont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2" fontId="16" fillId="0" borderId="7" xfId="0" applyNumberFormat="1" applyFont="1" applyFill="1" applyBorder="1" applyAlignment="1" applyProtection="1">
      <alignment horizontal="center" vertical="center"/>
    </xf>
    <xf numFmtId="4" fontId="17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2" fillId="0" borderId="7" xfId="2" quotePrefix="1" applyNumberFormat="1" applyFont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2" fillId="0" borderId="7" xfId="2" applyNumberFormat="1" applyFont="1" applyFill="1" applyBorder="1" applyAlignment="1" applyProtection="1">
      <alignment horizontal="center" vertical="center" wrapText="1"/>
    </xf>
    <xf numFmtId="1" fontId="2" fillId="0" borderId="7" xfId="3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1" fontId="2" fillId="0" borderId="9" xfId="3" applyNumberFormat="1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 applyProtection="1">
      <alignment horizontal="center" vertical="center"/>
    </xf>
    <xf numFmtId="4" fontId="17" fillId="2" borderId="10" xfId="0" applyNumberFormat="1" applyFont="1" applyFill="1" applyBorder="1" applyAlignment="1" applyProtection="1">
      <alignment horizontal="center" vertical="center"/>
    </xf>
    <xf numFmtId="0" fontId="2" fillId="2" borderId="1" xfId="3" applyFont="1" applyFill="1" applyBorder="1" applyAlignment="1" applyProtection="1">
      <alignment horizontal="center" vertical="center" wrapText="1"/>
    </xf>
    <xf numFmtId="1" fontId="2" fillId="2" borderId="1" xfId="3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horizontal="center" vertical="center" wrapText="1"/>
    </xf>
    <xf numFmtId="1" fontId="2" fillId="0" borderId="12" xfId="3" applyNumberFormat="1" applyFont="1" applyBorder="1" applyAlignment="1" applyProtection="1">
      <alignment horizontal="center" vertical="center" wrapText="1"/>
    </xf>
    <xf numFmtId="0" fontId="2" fillId="0" borderId="12" xfId="3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2" fontId="16" fillId="0" borderId="12" xfId="0" applyNumberFormat="1" applyFont="1" applyFill="1" applyBorder="1" applyAlignment="1" applyProtection="1">
      <alignment horizontal="center" vertical="center"/>
    </xf>
    <xf numFmtId="4" fontId="17" fillId="2" borderId="13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1" fontId="2" fillId="0" borderId="15" xfId="3" applyNumberFormat="1" applyFont="1" applyFill="1" applyBorder="1" applyAlignment="1" applyProtection="1">
      <alignment horizontal="center" vertical="center" wrapText="1"/>
    </xf>
    <xf numFmtId="0" fontId="2" fillId="0" borderId="15" xfId="3" applyFont="1" applyFill="1" applyBorder="1" applyAlignment="1" applyProtection="1">
      <alignment horizontal="center" vertical="center" wrapText="1"/>
    </xf>
    <xf numFmtId="0" fontId="2" fillId="0" borderId="15" xfId="3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2" fontId="16" fillId="0" borderId="15" xfId="0" applyNumberFormat="1" applyFont="1" applyFill="1" applyBorder="1" applyAlignment="1" applyProtection="1">
      <alignment horizontal="center" vertical="center"/>
    </xf>
    <xf numFmtId="4" fontId="17" fillId="2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4" fillId="2" borderId="17" xfId="0" applyFont="1" applyFill="1" applyBorder="1" applyAlignment="1" applyProtection="1">
      <alignment horizontal="left"/>
    </xf>
    <xf numFmtId="0" fontId="15" fillId="2" borderId="18" xfId="0" applyFont="1" applyFill="1" applyBorder="1" applyAlignment="1" applyProtection="1">
      <alignment horizontal="right"/>
    </xf>
    <xf numFmtId="179" fontId="15" fillId="2" borderId="17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49" fontId="18" fillId="0" borderId="19" xfId="0" applyNumberFormat="1" applyFont="1" applyFill="1" applyBorder="1" applyAlignment="1" applyProtection="1">
      <alignment horizontal="left" vertical="center" wrapText="1"/>
    </xf>
    <xf numFmtId="49" fontId="18" fillId="0" borderId="20" xfId="0" applyNumberFormat="1" applyFont="1" applyFill="1" applyBorder="1" applyAlignment="1" applyProtection="1">
      <alignment horizontal="left" vertical="center" wrapText="1"/>
    </xf>
    <xf numFmtId="1" fontId="9" fillId="0" borderId="0" xfId="0" applyNumberFormat="1" applyFont="1" applyFill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3" fillId="0" borderId="19" xfId="0" applyNumberFormat="1" applyFont="1" applyFill="1" applyBorder="1" applyAlignment="1" applyProtection="1">
      <alignment horizontal="left" wrapText="1"/>
    </xf>
    <xf numFmtId="49" fontId="13" fillId="0" borderId="20" xfId="0" applyNumberFormat="1" applyFont="1" applyFill="1" applyBorder="1" applyAlignment="1" applyProtection="1">
      <alignment horizontal="left" wrapText="1"/>
    </xf>
    <xf numFmtId="49" fontId="13" fillId="0" borderId="7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3" fillId="3" borderId="19" xfId="0" applyFon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/>
    </xf>
  </cellXfs>
  <cellStyles count="4">
    <cellStyle name="Měna" xfId="1" builtinId="4"/>
    <cellStyle name="Normální" xfId="0" builtinId="0"/>
    <cellStyle name="normální_List1_List2" xfId="2"/>
    <cellStyle name="normální_List2" xfId="3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8C8C8"/>
      <rgbColor rgb="00EBEBEB"/>
      <rgbColor rgb="00B0C4DE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tabSelected="1" topLeftCell="A38" zoomScale="85" workbookViewId="0">
      <selection activeCell="S7" sqref="S7"/>
    </sheetView>
  </sheetViews>
  <sheetFormatPr defaultRowHeight="12.75" x14ac:dyDescent="0.2"/>
  <cols>
    <col min="1" max="1" width="16.28515625" style="6" customWidth="1"/>
    <col min="2" max="2" width="29.42578125" style="6" customWidth="1"/>
    <col min="3" max="3" width="18.28515625" style="6" bestFit="1" customWidth="1"/>
    <col min="4" max="4" width="33" style="6" customWidth="1"/>
    <col min="5" max="5" width="15" style="6" customWidth="1"/>
    <col min="6" max="6" width="14.28515625" style="6" customWidth="1"/>
    <col min="7" max="7" width="20.7109375" style="6" customWidth="1"/>
    <col min="8" max="8" width="15.28515625" style="6" customWidth="1"/>
    <col min="9" max="9" width="20.5703125" style="6" customWidth="1"/>
    <col min="10" max="10" width="23.7109375" style="6" customWidth="1"/>
    <col min="11" max="11" width="19.85546875" style="6" customWidth="1"/>
    <col min="12" max="12" width="21.85546875" style="6" customWidth="1"/>
    <col min="13" max="13" width="87.42578125" style="6" bestFit="1" customWidth="1"/>
    <col min="14" max="14" width="20.7109375" style="6" bestFit="1" customWidth="1"/>
    <col min="15" max="15" width="11.85546875" style="6" customWidth="1"/>
    <col min="16" max="16" width="31.7109375" style="6" customWidth="1"/>
    <col min="17" max="17" width="10.7109375" style="6" customWidth="1"/>
    <col min="18" max="18" width="17.85546875" style="6" customWidth="1"/>
    <col min="19" max="19" width="19.5703125" style="6" customWidth="1"/>
    <col min="20" max="20" width="26.7109375" style="6" customWidth="1"/>
    <col min="21" max="16384" width="9.140625" style="6"/>
  </cols>
  <sheetData>
    <row r="2" spans="1:20" ht="15" x14ac:dyDescent="0.25">
      <c r="A2" s="67" t="s">
        <v>136</v>
      </c>
      <c r="B2" s="67"/>
      <c r="C2" s="67"/>
      <c r="D2" s="67"/>
      <c r="E2" s="67"/>
    </row>
    <row r="3" spans="1:20" ht="15" x14ac:dyDescent="0.25">
      <c r="A3" s="5" t="s">
        <v>175</v>
      </c>
      <c r="B3" s="7"/>
      <c r="C3" s="7"/>
      <c r="D3" s="7"/>
      <c r="E3" s="7"/>
    </row>
    <row r="4" spans="1:20" ht="15" x14ac:dyDescent="0.25">
      <c r="A4" s="5" t="s">
        <v>135</v>
      </c>
      <c r="B4" s="8"/>
      <c r="C4" s="8"/>
      <c r="D4" s="9"/>
      <c r="E4" s="9"/>
    </row>
    <row r="5" spans="1:20" ht="13.5" thickBot="1" x14ac:dyDescent="0.25"/>
    <row r="6" spans="1:20" s="13" customFormat="1" ht="60" customHeight="1" thickBot="1" x14ac:dyDescent="0.25">
      <c r="A6" s="1" t="s">
        <v>5</v>
      </c>
      <c r="B6" s="10" t="s">
        <v>4</v>
      </c>
      <c r="C6" s="1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1" t="s">
        <v>161</v>
      </c>
      <c r="R6" s="12" t="s">
        <v>160</v>
      </c>
      <c r="S6" s="12" t="s">
        <v>159</v>
      </c>
      <c r="T6" s="11" t="s">
        <v>173</v>
      </c>
    </row>
    <row r="7" spans="1:20" s="13" customFormat="1" ht="60" customHeight="1" x14ac:dyDescent="0.2">
      <c r="A7" s="14">
        <v>421321070500</v>
      </c>
      <c r="B7" s="15" t="s">
        <v>124</v>
      </c>
      <c r="C7" s="16" t="s">
        <v>152</v>
      </c>
      <c r="D7" s="17" t="s">
        <v>152</v>
      </c>
      <c r="E7" s="17" t="s">
        <v>53</v>
      </c>
      <c r="F7" s="17">
        <v>60</v>
      </c>
      <c r="G7" s="17" t="s">
        <v>54</v>
      </c>
      <c r="H7" s="17" t="s">
        <v>62</v>
      </c>
      <c r="I7" s="17" t="s">
        <v>49</v>
      </c>
      <c r="J7" s="17" t="s">
        <v>50</v>
      </c>
      <c r="K7" s="18" t="s">
        <v>125</v>
      </c>
      <c r="L7" s="19"/>
      <c r="M7" s="17" t="s">
        <v>22</v>
      </c>
      <c r="N7" s="19" t="s">
        <v>126</v>
      </c>
      <c r="O7" s="19"/>
      <c r="P7" s="19"/>
      <c r="Q7" s="17" t="s">
        <v>23</v>
      </c>
      <c r="R7" s="18">
        <v>100</v>
      </c>
      <c r="S7" s="20"/>
      <c r="T7" s="21" t="str">
        <f t="shared" ref="T7:T35" si="0">IF(ISBLANK(S7)=TRUE,"Vyplň cenu ve sloupci S",(R7*S7))</f>
        <v>Vyplň cenu ve sloupci S</v>
      </c>
    </row>
    <row r="8" spans="1:20" s="13" customFormat="1" ht="60" customHeight="1" x14ac:dyDescent="0.2">
      <c r="A8" s="22">
        <v>421483106000</v>
      </c>
      <c r="B8" s="23" t="s">
        <v>127</v>
      </c>
      <c r="C8" s="24" t="s">
        <v>165</v>
      </c>
      <c r="D8" s="25" t="s">
        <v>131</v>
      </c>
      <c r="E8" s="25" t="s">
        <v>57</v>
      </c>
      <c r="F8" s="25">
        <v>24</v>
      </c>
      <c r="G8" s="25" t="s">
        <v>130</v>
      </c>
      <c r="H8" s="25"/>
      <c r="I8" s="25" t="s">
        <v>132</v>
      </c>
      <c r="J8" s="25" t="s">
        <v>129</v>
      </c>
      <c r="K8" s="26" t="s">
        <v>128</v>
      </c>
      <c r="L8" s="27"/>
      <c r="M8" s="25" t="s">
        <v>22</v>
      </c>
      <c r="N8" s="27" t="s">
        <v>133</v>
      </c>
      <c r="O8" s="27"/>
      <c r="P8" s="27" t="s">
        <v>134</v>
      </c>
      <c r="Q8" s="25" t="s">
        <v>23</v>
      </c>
      <c r="R8" s="26">
        <v>20</v>
      </c>
      <c r="S8" s="28"/>
      <c r="T8" s="29" t="str">
        <f t="shared" si="0"/>
        <v>Vyplň cenu ve sloupci S</v>
      </c>
    </row>
    <row r="9" spans="1:20" s="30" customFormat="1" ht="60" customHeight="1" x14ac:dyDescent="0.2">
      <c r="A9" s="3">
        <v>414311004900</v>
      </c>
      <c r="B9" s="23" t="s">
        <v>139</v>
      </c>
      <c r="C9" s="24"/>
      <c r="D9" s="23" t="s">
        <v>20</v>
      </c>
      <c r="E9" s="25"/>
      <c r="F9" s="25"/>
      <c r="G9" s="25" t="s">
        <v>21</v>
      </c>
      <c r="H9" s="25"/>
      <c r="I9" s="25"/>
      <c r="J9" s="25"/>
      <c r="K9" s="25" t="s">
        <v>24</v>
      </c>
      <c r="L9" s="25"/>
      <c r="M9" s="25" t="s">
        <v>22</v>
      </c>
      <c r="N9" s="25"/>
      <c r="O9" s="25"/>
      <c r="P9" s="25"/>
      <c r="Q9" s="25" t="s">
        <v>23</v>
      </c>
      <c r="R9" s="26">
        <v>10</v>
      </c>
      <c r="S9" s="28"/>
      <c r="T9" s="29" t="str">
        <f t="shared" si="0"/>
        <v>Vyplň cenu ve sloupci S</v>
      </c>
    </row>
    <row r="10" spans="1:20" s="30" customFormat="1" ht="60" customHeight="1" x14ac:dyDescent="0.2">
      <c r="A10" s="3">
        <v>414351011100</v>
      </c>
      <c r="B10" s="23" t="s">
        <v>140</v>
      </c>
      <c r="C10" s="24" t="s">
        <v>166</v>
      </c>
      <c r="D10" s="25" t="s">
        <v>30</v>
      </c>
      <c r="E10" s="25" t="s">
        <v>31</v>
      </c>
      <c r="F10" s="25">
        <v>80</v>
      </c>
      <c r="G10" s="25"/>
      <c r="H10" s="25"/>
      <c r="I10" s="25" t="s">
        <v>28</v>
      </c>
      <c r="J10" s="25" t="s">
        <v>32</v>
      </c>
      <c r="K10" s="25">
        <v>150</v>
      </c>
      <c r="L10" s="25"/>
      <c r="M10" s="25" t="s">
        <v>22</v>
      </c>
      <c r="N10" s="25" t="s">
        <v>0</v>
      </c>
      <c r="O10" s="25"/>
      <c r="P10" s="25"/>
      <c r="Q10" s="25" t="s">
        <v>23</v>
      </c>
      <c r="R10" s="26">
        <v>68600</v>
      </c>
      <c r="S10" s="28"/>
      <c r="T10" s="29" t="str">
        <f t="shared" si="0"/>
        <v>Vyplň cenu ve sloupci S</v>
      </c>
    </row>
    <row r="11" spans="1:20" s="30" customFormat="1" ht="60" customHeight="1" x14ac:dyDescent="0.2">
      <c r="A11" s="3">
        <v>414351011200</v>
      </c>
      <c r="B11" s="23" t="s">
        <v>141</v>
      </c>
      <c r="C11" s="24" t="s">
        <v>166</v>
      </c>
      <c r="D11" s="25" t="s">
        <v>30</v>
      </c>
      <c r="E11" s="25" t="s">
        <v>31</v>
      </c>
      <c r="F11" s="25">
        <v>120</v>
      </c>
      <c r="G11" s="25"/>
      <c r="H11" s="25"/>
      <c r="I11" s="25" t="s">
        <v>28</v>
      </c>
      <c r="J11" s="25" t="s">
        <v>32</v>
      </c>
      <c r="K11" s="25">
        <v>150</v>
      </c>
      <c r="L11" s="25"/>
      <c r="M11" s="25" t="s">
        <v>22</v>
      </c>
      <c r="N11" s="25" t="s">
        <v>1</v>
      </c>
      <c r="O11" s="25"/>
      <c r="P11" s="25"/>
      <c r="Q11" s="25" t="s">
        <v>23</v>
      </c>
      <c r="R11" s="26">
        <v>8000</v>
      </c>
      <c r="S11" s="28"/>
      <c r="T11" s="29" t="str">
        <f t="shared" si="0"/>
        <v>Vyplň cenu ve sloupci S</v>
      </c>
    </row>
    <row r="12" spans="1:20" s="30" customFormat="1" ht="60" customHeight="1" x14ac:dyDescent="0.2">
      <c r="A12" s="3">
        <v>414351011300</v>
      </c>
      <c r="B12" s="23" t="s">
        <v>142</v>
      </c>
      <c r="C12" s="24" t="s">
        <v>166</v>
      </c>
      <c r="D12" s="25" t="s">
        <v>30</v>
      </c>
      <c r="E12" s="25" t="s">
        <v>31</v>
      </c>
      <c r="F12" s="25">
        <v>150</v>
      </c>
      <c r="G12" s="25"/>
      <c r="H12" s="25"/>
      <c r="I12" s="25" t="s">
        <v>28</v>
      </c>
      <c r="J12" s="25" t="s">
        <v>32</v>
      </c>
      <c r="K12" s="25">
        <v>150</v>
      </c>
      <c r="L12" s="25"/>
      <c r="M12" s="25" t="s">
        <v>22</v>
      </c>
      <c r="N12" s="25" t="s">
        <v>2</v>
      </c>
      <c r="O12" s="25"/>
      <c r="P12" s="25"/>
      <c r="Q12" s="25" t="s">
        <v>23</v>
      </c>
      <c r="R12" s="26">
        <v>8000</v>
      </c>
      <c r="S12" s="28"/>
      <c r="T12" s="29" t="str">
        <f t="shared" si="0"/>
        <v>Vyplň cenu ve sloupci S</v>
      </c>
    </row>
    <row r="13" spans="1:20" s="30" customFormat="1" ht="60" customHeight="1" x14ac:dyDescent="0.2">
      <c r="A13" s="3">
        <v>414351011500</v>
      </c>
      <c r="B13" s="23" t="s">
        <v>78</v>
      </c>
      <c r="C13" s="24" t="s">
        <v>167</v>
      </c>
      <c r="D13" s="26" t="s">
        <v>162</v>
      </c>
      <c r="E13" s="25" t="s">
        <v>46</v>
      </c>
      <c r="F13" s="25">
        <v>60</v>
      </c>
      <c r="G13" s="25" t="s">
        <v>75</v>
      </c>
      <c r="H13" s="25" t="s">
        <v>75</v>
      </c>
      <c r="I13" s="25" t="s">
        <v>49</v>
      </c>
      <c r="J13" s="25" t="s">
        <v>79</v>
      </c>
      <c r="K13" s="25" t="s">
        <v>80</v>
      </c>
      <c r="L13" s="25"/>
      <c r="M13" s="25" t="s">
        <v>22</v>
      </c>
      <c r="N13" s="25" t="s">
        <v>77</v>
      </c>
      <c r="O13" s="25"/>
      <c r="P13" s="25"/>
      <c r="Q13" s="25" t="s">
        <v>23</v>
      </c>
      <c r="R13" s="26">
        <v>20</v>
      </c>
      <c r="S13" s="28"/>
      <c r="T13" s="29" t="str">
        <f t="shared" si="0"/>
        <v>Vyplň cenu ve sloupci S</v>
      </c>
    </row>
    <row r="14" spans="1:20" s="30" customFormat="1" ht="60" customHeight="1" x14ac:dyDescent="0.2">
      <c r="A14" s="3">
        <v>414351021200</v>
      </c>
      <c r="B14" s="23" t="s">
        <v>146</v>
      </c>
      <c r="C14" s="24" t="s">
        <v>168</v>
      </c>
      <c r="D14" s="25" t="s">
        <v>26</v>
      </c>
      <c r="E14" s="25" t="s">
        <v>27</v>
      </c>
      <c r="F14" s="25">
        <v>80</v>
      </c>
      <c r="G14" s="25"/>
      <c r="H14" s="25"/>
      <c r="I14" s="25" t="s">
        <v>28</v>
      </c>
      <c r="J14" s="25" t="s">
        <v>25</v>
      </c>
      <c r="K14" s="25">
        <v>150</v>
      </c>
      <c r="L14" s="25" t="s">
        <v>29</v>
      </c>
      <c r="M14" s="25" t="s">
        <v>22</v>
      </c>
      <c r="N14" s="25"/>
      <c r="O14" s="25"/>
      <c r="P14" s="25"/>
      <c r="Q14" s="25" t="s">
        <v>23</v>
      </c>
      <c r="R14" s="26">
        <v>100</v>
      </c>
      <c r="S14" s="28"/>
      <c r="T14" s="29" t="str">
        <f t="shared" si="0"/>
        <v>Vyplň cenu ve sloupci S</v>
      </c>
    </row>
    <row r="15" spans="1:20" s="30" customFormat="1" ht="60" customHeight="1" x14ac:dyDescent="0.2">
      <c r="A15" s="3">
        <v>414351024400</v>
      </c>
      <c r="B15" s="23" t="s">
        <v>145</v>
      </c>
      <c r="C15" s="24" t="s">
        <v>168</v>
      </c>
      <c r="D15" s="25" t="s">
        <v>26</v>
      </c>
      <c r="E15" s="25" t="s">
        <v>27</v>
      </c>
      <c r="F15" s="25">
        <v>150</v>
      </c>
      <c r="G15" s="25"/>
      <c r="H15" s="25"/>
      <c r="I15" s="25" t="s">
        <v>28</v>
      </c>
      <c r="J15" s="25" t="s">
        <v>25</v>
      </c>
      <c r="K15" s="25">
        <v>150</v>
      </c>
      <c r="L15" s="25" t="s">
        <v>29</v>
      </c>
      <c r="M15" s="25" t="s">
        <v>22</v>
      </c>
      <c r="N15" s="25"/>
      <c r="O15" s="25"/>
      <c r="P15" s="25"/>
      <c r="Q15" s="25" t="s">
        <v>23</v>
      </c>
      <c r="R15" s="26">
        <v>100</v>
      </c>
      <c r="S15" s="28"/>
      <c r="T15" s="29" t="str">
        <f t="shared" si="0"/>
        <v>Vyplň cenu ve sloupci S</v>
      </c>
    </row>
    <row r="16" spans="1:20" s="30" customFormat="1" ht="73.5" customHeight="1" x14ac:dyDescent="0.2">
      <c r="A16" s="3">
        <v>414351498000</v>
      </c>
      <c r="B16" s="23" t="s">
        <v>144</v>
      </c>
      <c r="C16" s="24" t="s">
        <v>169</v>
      </c>
      <c r="D16" s="25" t="s">
        <v>110</v>
      </c>
      <c r="E16" s="25" t="s">
        <v>34</v>
      </c>
      <c r="F16" s="25">
        <v>60</v>
      </c>
      <c r="G16" s="25"/>
      <c r="H16" s="25"/>
      <c r="I16" s="25" t="s">
        <v>28</v>
      </c>
      <c r="J16" s="25"/>
      <c r="K16" s="25"/>
      <c r="L16" s="25" t="s">
        <v>111</v>
      </c>
      <c r="M16" s="25" t="s">
        <v>22</v>
      </c>
      <c r="N16" s="25"/>
      <c r="O16" s="25"/>
      <c r="P16" s="25"/>
      <c r="Q16" s="25" t="s">
        <v>23</v>
      </c>
      <c r="R16" s="26">
        <v>200</v>
      </c>
      <c r="S16" s="28"/>
      <c r="T16" s="29" t="str">
        <f t="shared" si="0"/>
        <v>Vyplň cenu ve sloupci S</v>
      </c>
    </row>
    <row r="17" spans="1:20" s="30" customFormat="1" ht="60" customHeight="1" x14ac:dyDescent="0.2">
      <c r="A17" s="3">
        <v>421225004900</v>
      </c>
      <c r="B17" s="23" t="s">
        <v>143</v>
      </c>
      <c r="C17" s="24" t="s">
        <v>166</v>
      </c>
      <c r="D17" s="25" t="s">
        <v>30</v>
      </c>
      <c r="E17" s="25" t="s">
        <v>31</v>
      </c>
      <c r="F17" s="25">
        <v>240</v>
      </c>
      <c r="G17" s="25"/>
      <c r="H17" s="25"/>
      <c r="I17" s="25" t="s">
        <v>28</v>
      </c>
      <c r="J17" s="25" t="s">
        <v>32</v>
      </c>
      <c r="K17" s="25">
        <v>150</v>
      </c>
      <c r="L17" s="25"/>
      <c r="M17" s="25" t="s">
        <v>22</v>
      </c>
      <c r="N17" s="25" t="s">
        <v>3</v>
      </c>
      <c r="O17" s="25"/>
      <c r="P17" s="25"/>
      <c r="Q17" s="25" t="s">
        <v>23</v>
      </c>
      <c r="R17" s="26">
        <v>33500</v>
      </c>
      <c r="S17" s="28"/>
      <c r="T17" s="29" t="str">
        <f t="shared" si="0"/>
        <v>Vyplň cenu ve sloupci S</v>
      </c>
    </row>
    <row r="18" spans="1:20" s="30" customFormat="1" ht="60" customHeight="1" x14ac:dyDescent="0.2">
      <c r="A18" s="3">
        <v>421321000100</v>
      </c>
      <c r="B18" s="31" t="s">
        <v>35</v>
      </c>
      <c r="C18" s="24" t="s">
        <v>33</v>
      </c>
      <c r="D18" s="25" t="s">
        <v>153</v>
      </c>
      <c r="E18" s="25" t="s">
        <v>36</v>
      </c>
      <c r="F18" s="25">
        <v>80</v>
      </c>
      <c r="G18" s="25" t="s">
        <v>37</v>
      </c>
      <c r="H18" s="25"/>
      <c r="I18" s="25" t="s">
        <v>38</v>
      </c>
      <c r="J18" s="25"/>
      <c r="K18" s="25" t="s">
        <v>39</v>
      </c>
      <c r="L18" s="25"/>
      <c r="M18" s="25" t="s">
        <v>22</v>
      </c>
      <c r="N18" s="25" t="s">
        <v>40</v>
      </c>
      <c r="O18" s="25"/>
      <c r="P18" s="25"/>
      <c r="Q18" s="25" t="s">
        <v>23</v>
      </c>
      <c r="R18" s="26">
        <v>200</v>
      </c>
      <c r="S18" s="28"/>
      <c r="T18" s="29" t="str">
        <f t="shared" si="0"/>
        <v>Vyplň cenu ve sloupci S</v>
      </c>
    </row>
    <row r="19" spans="1:20" s="30" customFormat="1" ht="60" customHeight="1" x14ac:dyDescent="0.2">
      <c r="A19" s="3">
        <v>421321002000</v>
      </c>
      <c r="B19" s="23" t="s">
        <v>89</v>
      </c>
      <c r="C19" s="24" t="s">
        <v>41</v>
      </c>
      <c r="D19" s="25" t="s">
        <v>154</v>
      </c>
      <c r="E19" s="25" t="s">
        <v>46</v>
      </c>
      <c r="F19" s="25">
        <v>24</v>
      </c>
      <c r="G19" s="25" t="s">
        <v>90</v>
      </c>
      <c r="H19" s="25" t="s">
        <v>59</v>
      </c>
      <c r="I19" s="25" t="s">
        <v>49</v>
      </c>
      <c r="J19" s="25" t="s">
        <v>91</v>
      </c>
      <c r="K19" s="25" t="s">
        <v>92</v>
      </c>
      <c r="L19" s="25"/>
      <c r="M19" s="25" t="s">
        <v>22</v>
      </c>
      <c r="N19" s="25" t="s">
        <v>93</v>
      </c>
      <c r="O19" s="25"/>
      <c r="P19" s="25"/>
      <c r="Q19" s="25" t="s">
        <v>23</v>
      </c>
      <c r="R19" s="26">
        <v>100</v>
      </c>
      <c r="S19" s="28"/>
      <c r="T19" s="29" t="str">
        <f t="shared" si="0"/>
        <v>Vyplň cenu ve sloupci S</v>
      </c>
    </row>
    <row r="20" spans="1:20" s="30" customFormat="1" ht="60" customHeight="1" x14ac:dyDescent="0.2">
      <c r="A20" s="3">
        <v>421321003700</v>
      </c>
      <c r="B20" s="23" t="s">
        <v>147</v>
      </c>
      <c r="C20" s="24" t="s">
        <v>41</v>
      </c>
      <c r="D20" s="25" t="s">
        <v>155</v>
      </c>
      <c r="E20" s="25" t="s">
        <v>42</v>
      </c>
      <c r="F20" s="25">
        <v>80</v>
      </c>
      <c r="G20" s="25" t="s">
        <v>37</v>
      </c>
      <c r="H20" s="25"/>
      <c r="I20" s="25" t="s">
        <v>38</v>
      </c>
      <c r="J20" s="25"/>
      <c r="K20" s="25" t="s">
        <v>43</v>
      </c>
      <c r="L20" s="25"/>
      <c r="M20" s="25" t="s">
        <v>22</v>
      </c>
      <c r="N20" s="25" t="s">
        <v>44</v>
      </c>
      <c r="O20" s="25"/>
      <c r="P20" s="25"/>
      <c r="Q20" s="25" t="s">
        <v>23</v>
      </c>
      <c r="R20" s="26">
        <v>100</v>
      </c>
      <c r="S20" s="28"/>
      <c r="T20" s="29" t="str">
        <f t="shared" si="0"/>
        <v>Vyplň cenu ve sloupci S</v>
      </c>
    </row>
    <row r="21" spans="1:20" s="30" customFormat="1" ht="60" customHeight="1" x14ac:dyDescent="0.2">
      <c r="A21" s="3">
        <v>421321006000</v>
      </c>
      <c r="B21" s="23" t="s">
        <v>94</v>
      </c>
      <c r="C21" s="24" t="s">
        <v>41</v>
      </c>
      <c r="D21" s="25" t="s">
        <v>154</v>
      </c>
      <c r="E21" s="25" t="s">
        <v>46</v>
      </c>
      <c r="F21" s="25">
        <v>80</v>
      </c>
      <c r="G21" s="25" t="s">
        <v>47</v>
      </c>
      <c r="H21" s="25" t="s">
        <v>48</v>
      </c>
      <c r="I21" s="25" t="s">
        <v>49</v>
      </c>
      <c r="J21" s="25"/>
      <c r="K21" s="25" t="s">
        <v>95</v>
      </c>
      <c r="L21" s="25"/>
      <c r="M21" s="25" t="s">
        <v>22</v>
      </c>
      <c r="N21" s="25" t="s">
        <v>97</v>
      </c>
      <c r="O21" s="25"/>
      <c r="P21" s="25"/>
      <c r="Q21" s="25" t="s">
        <v>23</v>
      </c>
      <c r="R21" s="26">
        <v>200</v>
      </c>
      <c r="S21" s="28"/>
      <c r="T21" s="29" t="str">
        <f t="shared" si="0"/>
        <v>Vyplň cenu ve sloupci S</v>
      </c>
    </row>
    <row r="22" spans="1:20" s="30" customFormat="1" ht="60" customHeight="1" x14ac:dyDescent="0.2">
      <c r="A22" s="3">
        <v>421321006100</v>
      </c>
      <c r="B22" s="23" t="s">
        <v>94</v>
      </c>
      <c r="C22" s="24" t="s">
        <v>152</v>
      </c>
      <c r="D22" s="25" t="s">
        <v>152</v>
      </c>
      <c r="E22" s="25" t="s">
        <v>53</v>
      </c>
      <c r="F22" s="25">
        <v>80</v>
      </c>
      <c r="G22" s="25" t="s">
        <v>54</v>
      </c>
      <c r="H22" s="25" t="s">
        <v>62</v>
      </c>
      <c r="I22" s="25" t="s">
        <v>49</v>
      </c>
      <c r="J22" s="25"/>
      <c r="K22" s="25" t="s">
        <v>95</v>
      </c>
      <c r="L22" s="25"/>
      <c r="M22" s="25" t="s">
        <v>22</v>
      </c>
      <c r="N22" s="25" t="s">
        <v>96</v>
      </c>
      <c r="O22" s="25"/>
      <c r="P22" s="25"/>
      <c r="Q22" s="25" t="s">
        <v>23</v>
      </c>
      <c r="R22" s="26">
        <v>200</v>
      </c>
      <c r="S22" s="28"/>
      <c r="T22" s="29" t="str">
        <f t="shared" si="0"/>
        <v>Vyplň cenu ve sloupci S</v>
      </c>
    </row>
    <row r="23" spans="1:20" s="30" customFormat="1" ht="60" customHeight="1" x14ac:dyDescent="0.2">
      <c r="A23" s="3">
        <v>421321007600</v>
      </c>
      <c r="B23" s="23" t="s">
        <v>98</v>
      </c>
      <c r="C23" s="24" t="s">
        <v>41</v>
      </c>
      <c r="D23" s="25" t="s">
        <v>154</v>
      </c>
      <c r="E23" s="25" t="s">
        <v>46</v>
      </c>
      <c r="F23" s="25">
        <v>80</v>
      </c>
      <c r="G23" s="25" t="s">
        <v>47</v>
      </c>
      <c r="H23" s="25" t="s">
        <v>48</v>
      </c>
      <c r="I23" s="25" t="s">
        <v>49</v>
      </c>
      <c r="J23" s="26" t="s">
        <v>99</v>
      </c>
      <c r="K23" s="26" t="s">
        <v>100</v>
      </c>
      <c r="L23" s="26"/>
      <c r="M23" s="25" t="s">
        <v>22</v>
      </c>
      <c r="N23" s="25" t="s">
        <v>97</v>
      </c>
      <c r="O23" s="25"/>
      <c r="P23" s="25"/>
      <c r="Q23" s="25" t="s">
        <v>23</v>
      </c>
      <c r="R23" s="26">
        <v>300</v>
      </c>
      <c r="S23" s="28"/>
      <c r="T23" s="29" t="str">
        <f t="shared" si="0"/>
        <v>Vyplň cenu ve sloupci S</v>
      </c>
    </row>
    <row r="24" spans="1:20" s="30" customFormat="1" ht="60" customHeight="1" x14ac:dyDescent="0.2">
      <c r="A24" s="3">
        <v>421321009000</v>
      </c>
      <c r="B24" s="23" t="s">
        <v>174</v>
      </c>
      <c r="C24" s="24" t="s">
        <v>101</v>
      </c>
      <c r="D24" s="25" t="s">
        <v>157</v>
      </c>
      <c r="E24" s="25" t="s">
        <v>61</v>
      </c>
      <c r="F24" s="25">
        <v>24</v>
      </c>
      <c r="G24" s="25" t="s">
        <v>90</v>
      </c>
      <c r="H24" s="25" t="s">
        <v>62</v>
      </c>
      <c r="I24" s="25" t="s">
        <v>49</v>
      </c>
      <c r="J24" s="26" t="s">
        <v>50</v>
      </c>
      <c r="K24" s="26" t="s">
        <v>55</v>
      </c>
      <c r="L24" s="26"/>
      <c r="M24" s="25" t="s">
        <v>22</v>
      </c>
      <c r="N24" s="25" t="s">
        <v>102</v>
      </c>
      <c r="O24" s="25"/>
      <c r="P24" s="25"/>
      <c r="Q24" s="25" t="s">
        <v>23</v>
      </c>
      <c r="R24" s="26">
        <v>200</v>
      </c>
      <c r="S24" s="28"/>
      <c r="T24" s="29" t="str">
        <f t="shared" si="0"/>
        <v>Vyplň cenu ve sloupci S</v>
      </c>
    </row>
    <row r="25" spans="1:20" s="30" customFormat="1" ht="60" customHeight="1" x14ac:dyDescent="0.2">
      <c r="A25" s="3">
        <v>421321069700</v>
      </c>
      <c r="B25" s="23" t="s">
        <v>45</v>
      </c>
      <c r="C25" s="24" t="s">
        <v>41</v>
      </c>
      <c r="D25" s="25" t="s">
        <v>154</v>
      </c>
      <c r="E25" s="25" t="s">
        <v>46</v>
      </c>
      <c r="F25" s="25">
        <v>60</v>
      </c>
      <c r="G25" s="25" t="s">
        <v>47</v>
      </c>
      <c r="H25" s="25" t="s">
        <v>48</v>
      </c>
      <c r="I25" s="25" t="s">
        <v>49</v>
      </c>
      <c r="J25" s="26" t="s">
        <v>50</v>
      </c>
      <c r="K25" s="26" t="s">
        <v>51</v>
      </c>
      <c r="L25" s="26"/>
      <c r="M25" s="25" t="s">
        <v>22</v>
      </c>
      <c r="N25" s="25" t="s">
        <v>52</v>
      </c>
      <c r="O25" s="25"/>
      <c r="P25" s="25"/>
      <c r="Q25" s="25" t="s">
        <v>23</v>
      </c>
      <c r="R25" s="26">
        <v>200</v>
      </c>
      <c r="S25" s="28"/>
      <c r="T25" s="29" t="str">
        <f t="shared" si="0"/>
        <v>Vyplň cenu ve sloupci S</v>
      </c>
    </row>
    <row r="26" spans="1:20" s="30" customFormat="1" ht="60" customHeight="1" x14ac:dyDescent="0.2">
      <c r="A26" s="3">
        <v>421321070000</v>
      </c>
      <c r="B26" s="23" t="s">
        <v>174</v>
      </c>
      <c r="C26" s="24" t="s">
        <v>41</v>
      </c>
      <c r="D26" s="25" t="s">
        <v>154</v>
      </c>
      <c r="E26" s="25" t="s">
        <v>46</v>
      </c>
      <c r="F26" s="25">
        <v>60</v>
      </c>
      <c r="G26" s="25" t="s">
        <v>47</v>
      </c>
      <c r="H26" s="25" t="s">
        <v>48</v>
      </c>
      <c r="I26" s="25" t="s">
        <v>49</v>
      </c>
      <c r="J26" s="26" t="s">
        <v>50</v>
      </c>
      <c r="K26" s="26" t="s">
        <v>55</v>
      </c>
      <c r="L26" s="26"/>
      <c r="M26" s="25" t="s">
        <v>22</v>
      </c>
      <c r="N26" s="25" t="s">
        <v>88</v>
      </c>
      <c r="O26" s="25"/>
      <c r="P26" s="25"/>
      <c r="Q26" s="25" t="s">
        <v>23</v>
      </c>
      <c r="R26" s="26">
        <v>100</v>
      </c>
      <c r="S26" s="28"/>
      <c r="T26" s="29" t="str">
        <f t="shared" si="0"/>
        <v>Vyplň cenu ve sloupci S</v>
      </c>
    </row>
    <row r="27" spans="1:20" s="30" customFormat="1" ht="60" customHeight="1" x14ac:dyDescent="0.2">
      <c r="A27" s="3">
        <v>421321072200</v>
      </c>
      <c r="B27" s="23" t="s">
        <v>174</v>
      </c>
      <c r="C27" s="24" t="s">
        <v>152</v>
      </c>
      <c r="D27" s="25" t="s">
        <v>152</v>
      </c>
      <c r="E27" s="25" t="s">
        <v>53</v>
      </c>
      <c r="F27" s="25">
        <v>46</v>
      </c>
      <c r="G27" s="25" t="s">
        <v>54</v>
      </c>
      <c r="H27" s="25" t="s">
        <v>62</v>
      </c>
      <c r="I27" s="25" t="s">
        <v>49</v>
      </c>
      <c r="J27" s="26" t="s">
        <v>50</v>
      </c>
      <c r="K27" s="26" t="s">
        <v>55</v>
      </c>
      <c r="L27" s="26"/>
      <c r="M27" s="25" t="s">
        <v>22</v>
      </c>
      <c r="N27" s="25" t="s">
        <v>103</v>
      </c>
      <c r="O27" s="25"/>
      <c r="P27" s="25"/>
      <c r="Q27" s="25" t="s">
        <v>23</v>
      </c>
      <c r="R27" s="26">
        <v>100</v>
      </c>
      <c r="S27" s="28"/>
      <c r="T27" s="29" t="str">
        <f t="shared" si="0"/>
        <v>Vyplň cenu ve sloupci S</v>
      </c>
    </row>
    <row r="28" spans="1:20" s="30" customFormat="1" ht="60" customHeight="1" x14ac:dyDescent="0.2">
      <c r="A28" s="3">
        <v>421321073000</v>
      </c>
      <c r="B28" s="31" t="s">
        <v>56</v>
      </c>
      <c r="C28" s="24" t="s">
        <v>41</v>
      </c>
      <c r="D28" s="25" t="s">
        <v>154</v>
      </c>
      <c r="E28" s="25" t="s">
        <v>57</v>
      </c>
      <c r="F28" s="25">
        <v>24</v>
      </c>
      <c r="G28" s="25" t="s">
        <v>58</v>
      </c>
      <c r="H28" s="25" t="s">
        <v>59</v>
      </c>
      <c r="I28" s="25" t="s">
        <v>49</v>
      </c>
      <c r="J28" s="26" t="s">
        <v>50</v>
      </c>
      <c r="K28" s="26" t="s">
        <v>55</v>
      </c>
      <c r="L28" s="26"/>
      <c r="M28" s="25" t="s">
        <v>22</v>
      </c>
      <c r="N28" s="25" t="s">
        <v>60</v>
      </c>
      <c r="O28" s="25"/>
      <c r="P28" s="25"/>
      <c r="Q28" s="25" t="s">
        <v>23</v>
      </c>
      <c r="R28" s="26">
        <v>100</v>
      </c>
      <c r="S28" s="28"/>
      <c r="T28" s="29" t="str">
        <f t="shared" si="0"/>
        <v>Vyplň cenu ve sloupci S</v>
      </c>
    </row>
    <row r="29" spans="1:20" s="30" customFormat="1" ht="60" customHeight="1" x14ac:dyDescent="0.2">
      <c r="A29" s="3">
        <v>421325054700</v>
      </c>
      <c r="B29" s="23" t="s">
        <v>104</v>
      </c>
      <c r="C29" s="24" t="s">
        <v>170</v>
      </c>
      <c r="D29" s="25" t="s">
        <v>152</v>
      </c>
      <c r="E29" s="25" t="s">
        <v>105</v>
      </c>
      <c r="F29" s="25">
        <v>24</v>
      </c>
      <c r="G29" s="25" t="s">
        <v>106</v>
      </c>
      <c r="H29" s="25" t="s">
        <v>107</v>
      </c>
      <c r="I29" s="25" t="s">
        <v>49</v>
      </c>
      <c r="J29" s="25" t="s">
        <v>50</v>
      </c>
      <c r="K29" s="25" t="s">
        <v>108</v>
      </c>
      <c r="L29" s="25"/>
      <c r="M29" s="25" t="s">
        <v>22</v>
      </c>
      <c r="N29" s="25" t="s">
        <v>109</v>
      </c>
      <c r="O29" s="25"/>
      <c r="P29" s="25"/>
      <c r="Q29" s="25" t="s">
        <v>23</v>
      </c>
      <c r="R29" s="26">
        <v>100</v>
      </c>
      <c r="S29" s="28"/>
      <c r="T29" s="29" t="str">
        <f t="shared" si="0"/>
        <v>Vyplň cenu ve sloupci S</v>
      </c>
    </row>
    <row r="30" spans="1:20" s="32" customFormat="1" ht="60" customHeight="1" x14ac:dyDescent="0.2">
      <c r="A30" s="3">
        <v>421325055000</v>
      </c>
      <c r="B30" s="31" t="s">
        <v>65</v>
      </c>
      <c r="C30" s="24" t="s">
        <v>152</v>
      </c>
      <c r="D30" s="25" t="s">
        <v>152</v>
      </c>
      <c r="E30" s="25" t="s">
        <v>53</v>
      </c>
      <c r="F30" s="25">
        <v>60</v>
      </c>
      <c r="G30" s="25" t="s">
        <v>54</v>
      </c>
      <c r="H30" s="25" t="s">
        <v>62</v>
      </c>
      <c r="I30" s="25" t="s">
        <v>49</v>
      </c>
      <c r="J30" s="25" t="s">
        <v>63</v>
      </c>
      <c r="K30" s="25" t="s">
        <v>64</v>
      </c>
      <c r="L30" s="25"/>
      <c r="M30" s="25" t="s">
        <v>22</v>
      </c>
      <c r="N30" s="25" t="s">
        <v>66</v>
      </c>
      <c r="O30" s="25"/>
      <c r="P30" s="25"/>
      <c r="Q30" s="25" t="s">
        <v>23</v>
      </c>
      <c r="R30" s="26">
        <v>400</v>
      </c>
      <c r="S30" s="28"/>
      <c r="T30" s="29" t="str">
        <f t="shared" si="0"/>
        <v>Vyplň cenu ve sloupci S</v>
      </c>
    </row>
    <row r="31" spans="1:20" s="30" customFormat="1" ht="60" customHeight="1" x14ac:dyDescent="0.2">
      <c r="A31" s="3">
        <v>421376110700</v>
      </c>
      <c r="B31" s="31" t="s">
        <v>67</v>
      </c>
      <c r="C31" s="24" t="s">
        <v>41</v>
      </c>
      <c r="D31" s="25" t="s">
        <v>154</v>
      </c>
      <c r="E31" s="25" t="s">
        <v>46</v>
      </c>
      <c r="F31" s="25">
        <v>60</v>
      </c>
      <c r="G31" s="25" t="s">
        <v>47</v>
      </c>
      <c r="H31" s="25" t="s">
        <v>48</v>
      </c>
      <c r="I31" s="25" t="s">
        <v>49</v>
      </c>
      <c r="J31" s="25" t="s">
        <v>68</v>
      </c>
      <c r="K31" s="25" t="s">
        <v>69</v>
      </c>
      <c r="L31" s="25"/>
      <c r="M31" s="25" t="s">
        <v>22</v>
      </c>
      <c r="N31" s="25" t="s">
        <v>70</v>
      </c>
      <c r="O31" s="25"/>
      <c r="P31" s="25"/>
      <c r="Q31" s="25" t="s">
        <v>23</v>
      </c>
      <c r="R31" s="26">
        <v>200</v>
      </c>
      <c r="S31" s="28"/>
      <c r="T31" s="29" t="str">
        <f t="shared" si="0"/>
        <v>Vyplň cenu ve sloupci S</v>
      </c>
    </row>
    <row r="32" spans="1:20" s="30" customFormat="1" ht="38.25" x14ac:dyDescent="0.2">
      <c r="A32" s="3">
        <v>421376111100</v>
      </c>
      <c r="B32" s="31" t="s">
        <v>67</v>
      </c>
      <c r="C32" s="24" t="s">
        <v>152</v>
      </c>
      <c r="D32" s="25" t="s">
        <v>152</v>
      </c>
      <c r="E32" s="25" t="s">
        <v>53</v>
      </c>
      <c r="F32" s="25">
        <v>60</v>
      </c>
      <c r="G32" s="25" t="s">
        <v>54</v>
      </c>
      <c r="H32" s="25" t="s">
        <v>62</v>
      </c>
      <c r="I32" s="25" t="s">
        <v>49</v>
      </c>
      <c r="J32" s="25" t="s">
        <v>68</v>
      </c>
      <c r="K32" s="25" t="s">
        <v>71</v>
      </c>
      <c r="L32" s="25"/>
      <c r="M32" s="25" t="s">
        <v>22</v>
      </c>
      <c r="N32" s="25" t="s">
        <v>72</v>
      </c>
      <c r="O32" s="25"/>
      <c r="P32" s="25"/>
      <c r="Q32" s="25" t="s">
        <v>23</v>
      </c>
      <c r="R32" s="26">
        <v>400</v>
      </c>
      <c r="S32" s="28"/>
      <c r="T32" s="29" t="str">
        <f t="shared" si="0"/>
        <v>Vyplň cenu ve sloupci S</v>
      </c>
    </row>
    <row r="33" spans="1:20" s="30" customFormat="1" ht="60" customHeight="1" x14ac:dyDescent="0.2">
      <c r="A33" s="3">
        <v>421376112100</v>
      </c>
      <c r="B33" s="31" t="s">
        <v>73</v>
      </c>
      <c r="C33" s="24" t="s">
        <v>152</v>
      </c>
      <c r="D33" s="25" t="s">
        <v>152</v>
      </c>
      <c r="E33" s="25" t="s">
        <v>53</v>
      </c>
      <c r="F33" s="25">
        <v>60</v>
      </c>
      <c r="G33" s="25" t="s">
        <v>54</v>
      </c>
      <c r="H33" s="25" t="s">
        <v>62</v>
      </c>
      <c r="I33" s="25" t="s">
        <v>49</v>
      </c>
      <c r="J33" s="25" t="s">
        <v>68</v>
      </c>
      <c r="K33" s="25" t="s">
        <v>74</v>
      </c>
      <c r="L33" s="25"/>
      <c r="M33" s="25" t="s">
        <v>22</v>
      </c>
      <c r="N33" s="25" t="s">
        <v>72</v>
      </c>
      <c r="O33" s="25"/>
      <c r="P33" s="25"/>
      <c r="Q33" s="25" t="s">
        <v>23</v>
      </c>
      <c r="R33" s="26">
        <v>300</v>
      </c>
      <c r="S33" s="28"/>
      <c r="T33" s="29" t="str">
        <f t="shared" si="0"/>
        <v>Vyplň cenu ve sloupci S</v>
      </c>
    </row>
    <row r="34" spans="1:20" s="30" customFormat="1" ht="38.25" x14ac:dyDescent="0.2">
      <c r="A34" s="3">
        <v>421415084300</v>
      </c>
      <c r="B34" s="33" t="s">
        <v>81</v>
      </c>
      <c r="C34" s="34" t="s">
        <v>41</v>
      </c>
      <c r="D34" s="26" t="s">
        <v>156</v>
      </c>
      <c r="E34" s="26" t="s">
        <v>53</v>
      </c>
      <c r="F34" s="26">
        <v>60</v>
      </c>
      <c r="G34" s="26" t="s">
        <v>75</v>
      </c>
      <c r="H34" s="26" t="s">
        <v>75</v>
      </c>
      <c r="I34" s="26" t="s">
        <v>49</v>
      </c>
      <c r="J34" s="26" t="s">
        <v>76</v>
      </c>
      <c r="K34" s="26" t="s">
        <v>82</v>
      </c>
      <c r="L34" s="26"/>
      <c r="M34" s="26" t="s">
        <v>22</v>
      </c>
      <c r="N34" s="26" t="s">
        <v>83</v>
      </c>
      <c r="O34" s="26"/>
      <c r="P34" s="26"/>
      <c r="Q34" s="26" t="s">
        <v>23</v>
      </c>
      <c r="R34" s="26">
        <v>20</v>
      </c>
      <c r="S34" s="28"/>
      <c r="T34" s="29" t="str">
        <f t="shared" si="0"/>
        <v>Vyplň cenu ve sloupci S</v>
      </c>
    </row>
    <row r="35" spans="1:20" s="30" customFormat="1" ht="39" thickBot="1" x14ac:dyDescent="0.25">
      <c r="A35" s="4">
        <v>421612080000</v>
      </c>
      <c r="B35" s="35" t="s">
        <v>84</v>
      </c>
      <c r="C35" s="36" t="s">
        <v>171</v>
      </c>
      <c r="D35" s="37" t="s">
        <v>164</v>
      </c>
      <c r="E35" s="37" t="s">
        <v>85</v>
      </c>
      <c r="F35" s="37" t="s">
        <v>86</v>
      </c>
      <c r="G35" s="37"/>
      <c r="H35" s="37"/>
      <c r="I35" s="37" t="s">
        <v>49</v>
      </c>
      <c r="J35" s="37"/>
      <c r="K35" s="37" t="s">
        <v>87</v>
      </c>
      <c r="L35" s="37"/>
      <c r="M35" s="37" t="s">
        <v>22</v>
      </c>
      <c r="N35" s="37"/>
      <c r="O35" s="37"/>
      <c r="P35" s="37"/>
      <c r="Q35" s="37" t="s">
        <v>23</v>
      </c>
      <c r="R35" s="37">
        <v>10</v>
      </c>
      <c r="S35" s="38"/>
      <c r="T35" s="39" t="str">
        <f t="shared" si="0"/>
        <v>Vyplň cenu ve sloupci S</v>
      </c>
    </row>
    <row r="36" spans="1:20" s="13" customFormat="1" ht="60" customHeight="1" thickBot="1" x14ac:dyDescent="0.25">
      <c r="A36" s="2" t="s">
        <v>5</v>
      </c>
      <c r="B36" s="40" t="s">
        <v>112</v>
      </c>
      <c r="C36" s="41" t="s">
        <v>6</v>
      </c>
      <c r="D36" s="40" t="s">
        <v>7</v>
      </c>
      <c r="E36" s="40" t="s">
        <v>9</v>
      </c>
      <c r="F36" s="40" t="s">
        <v>8</v>
      </c>
      <c r="G36" s="40" t="s">
        <v>14</v>
      </c>
      <c r="H36" s="40" t="s">
        <v>15</v>
      </c>
      <c r="I36" s="40" t="s">
        <v>10</v>
      </c>
      <c r="J36" s="40" t="s">
        <v>113</v>
      </c>
      <c r="K36" s="40" t="s">
        <v>114</v>
      </c>
      <c r="L36" s="40" t="s">
        <v>12</v>
      </c>
      <c r="M36" s="40" t="s">
        <v>16</v>
      </c>
      <c r="N36" s="10" t="s">
        <v>17</v>
      </c>
      <c r="O36" s="10" t="s">
        <v>18</v>
      </c>
      <c r="P36" s="10" t="s">
        <v>19</v>
      </c>
      <c r="Q36" s="11" t="s">
        <v>161</v>
      </c>
      <c r="R36" s="12" t="s">
        <v>160</v>
      </c>
      <c r="S36" s="12" t="s">
        <v>159</v>
      </c>
      <c r="T36" s="11" t="s">
        <v>173</v>
      </c>
    </row>
    <row r="37" spans="1:20" s="13" customFormat="1" ht="60" customHeight="1" x14ac:dyDescent="0.2">
      <c r="A37" s="42">
        <v>414351004400</v>
      </c>
      <c r="B37" s="43" t="s">
        <v>119</v>
      </c>
      <c r="C37" s="44" t="s">
        <v>172</v>
      </c>
      <c r="D37" s="45" t="s">
        <v>115</v>
      </c>
      <c r="E37" s="46">
        <v>120</v>
      </c>
      <c r="F37" s="45" t="s">
        <v>116</v>
      </c>
      <c r="G37" s="45" t="s">
        <v>120</v>
      </c>
      <c r="H37" s="45" t="s">
        <v>117</v>
      </c>
      <c r="I37" s="45"/>
      <c r="J37" s="45" t="s">
        <v>118</v>
      </c>
      <c r="K37" s="45"/>
      <c r="L37" s="45" t="s">
        <v>28</v>
      </c>
      <c r="M37" s="45" t="s">
        <v>22</v>
      </c>
      <c r="N37" s="46"/>
      <c r="O37" s="46"/>
      <c r="P37" s="46"/>
      <c r="Q37" s="45" t="s">
        <v>23</v>
      </c>
      <c r="R37" s="43">
        <v>10</v>
      </c>
      <c r="S37" s="47"/>
      <c r="T37" s="48" t="str">
        <f>IF(ISBLANK(S37)=TRUE,"Vyplň cenu ve sloupci S",(R37*S37))</f>
        <v>Vyplň cenu ve sloupci S</v>
      </c>
    </row>
    <row r="38" spans="1:20" s="13" customFormat="1" ht="60" customHeight="1" x14ac:dyDescent="0.2">
      <c r="A38" s="22">
        <v>414351033600</v>
      </c>
      <c r="B38" s="26" t="s">
        <v>119</v>
      </c>
      <c r="C38" s="34" t="s">
        <v>172</v>
      </c>
      <c r="D38" s="26" t="s">
        <v>115</v>
      </c>
      <c r="E38" s="49">
        <v>60</v>
      </c>
      <c r="F38" s="26" t="s">
        <v>116</v>
      </c>
      <c r="G38" s="26" t="s">
        <v>120</v>
      </c>
      <c r="H38" s="25" t="s">
        <v>117</v>
      </c>
      <c r="I38" s="25"/>
      <c r="J38" s="25" t="s">
        <v>118</v>
      </c>
      <c r="K38" s="25"/>
      <c r="L38" s="25" t="s">
        <v>28</v>
      </c>
      <c r="M38" s="25" t="s">
        <v>22</v>
      </c>
      <c r="N38" s="25"/>
      <c r="O38" s="25"/>
      <c r="P38" s="25"/>
      <c r="Q38" s="25" t="s">
        <v>23</v>
      </c>
      <c r="R38" s="26">
        <v>4900</v>
      </c>
      <c r="S38" s="28"/>
      <c r="T38" s="29" t="str">
        <f>IF(ISBLANK(S38)=TRUE,"Vyplň cenu ve sloupci S",(R38*S38))</f>
        <v>Vyplň cenu ve sloupci S</v>
      </c>
    </row>
    <row r="39" spans="1:20" s="13" customFormat="1" ht="60" customHeight="1" x14ac:dyDescent="0.2">
      <c r="A39" s="22">
        <v>421224000300</v>
      </c>
      <c r="B39" s="49" t="s">
        <v>121</v>
      </c>
      <c r="C39" s="34" t="s">
        <v>172</v>
      </c>
      <c r="D39" s="49" t="s">
        <v>163</v>
      </c>
      <c r="E39" s="49">
        <v>80</v>
      </c>
      <c r="F39" s="26" t="s">
        <v>116</v>
      </c>
      <c r="G39" s="26" t="s">
        <v>122</v>
      </c>
      <c r="H39" s="25" t="s">
        <v>123</v>
      </c>
      <c r="I39" s="27"/>
      <c r="J39" s="27"/>
      <c r="K39" s="27"/>
      <c r="L39" s="25" t="s">
        <v>28</v>
      </c>
      <c r="M39" s="25" t="s">
        <v>22</v>
      </c>
      <c r="N39" s="25"/>
      <c r="O39" s="25"/>
      <c r="P39" s="25"/>
      <c r="Q39" s="25" t="s">
        <v>23</v>
      </c>
      <c r="R39" s="26">
        <v>110</v>
      </c>
      <c r="S39" s="28"/>
      <c r="T39" s="29" t="str">
        <f>IF(ISBLANK(S39)=TRUE,"Vyplň cenu ve sloupci S",(R39*S39))</f>
        <v>Vyplň cenu ve sloupci S</v>
      </c>
    </row>
    <row r="40" spans="1:20" s="13" customFormat="1" ht="60" customHeight="1" x14ac:dyDescent="0.2">
      <c r="A40" s="22">
        <v>421224000400</v>
      </c>
      <c r="B40" s="49" t="s">
        <v>137</v>
      </c>
      <c r="C40" s="34" t="s">
        <v>172</v>
      </c>
      <c r="D40" s="49" t="s">
        <v>163</v>
      </c>
      <c r="E40" s="49">
        <v>100</v>
      </c>
      <c r="F40" s="26" t="s">
        <v>116</v>
      </c>
      <c r="G40" s="26" t="s">
        <v>122</v>
      </c>
      <c r="H40" s="25" t="s">
        <v>123</v>
      </c>
      <c r="I40" s="27"/>
      <c r="J40" s="27"/>
      <c r="K40" s="27"/>
      <c r="L40" s="25" t="s">
        <v>28</v>
      </c>
      <c r="M40" s="25" t="s">
        <v>22</v>
      </c>
      <c r="N40" s="25"/>
      <c r="O40" s="25"/>
      <c r="P40" s="25"/>
      <c r="Q40" s="25" t="s">
        <v>23</v>
      </c>
      <c r="R40" s="26">
        <v>100</v>
      </c>
      <c r="S40" s="28"/>
      <c r="T40" s="29" t="str">
        <f>IF(ISBLANK(S40)=TRUE,"Vyplň cenu ve sloupci S",(R40*S40))</f>
        <v>Vyplň cenu ve sloupci S</v>
      </c>
    </row>
    <row r="41" spans="1:20" s="13" customFormat="1" ht="60" customHeight="1" thickBot="1" x14ac:dyDescent="0.25">
      <c r="A41" s="50">
        <v>421224000500</v>
      </c>
      <c r="B41" s="51" t="s">
        <v>138</v>
      </c>
      <c r="C41" s="52" t="s">
        <v>172</v>
      </c>
      <c r="D41" s="51" t="s">
        <v>163</v>
      </c>
      <c r="E41" s="51">
        <v>120</v>
      </c>
      <c r="F41" s="53" t="s">
        <v>116</v>
      </c>
      <c r="G41" s="53" t="s">
        <v>122</v>
      </c>
      <c r="H41" s="54" t="s">
        <v>123</v>
      </c>
      <c r="I41" s="55"/>
      <c r="J41" s="55"/>
      <c r="K41" s="55"/>
      <c r="L41" s="54" t="s">
        <v>28</v>
      </c>
      <c r="M41" s="54" t="s">
        <v>22</v>
      </c>
      <c r="N41" s="54"/>
      <c r="O41" s="54"/>
      <c r="P41" s="54"/>
      <c r="Q41" s="54" t="s">
        <v>23</v>
      </c>
      <c r="R41" s="53">
        <v>1300</v>
      </c>
      <c r="S41" s="56"/>
      <c r="T41" s="57" t="str">
        <f>IF(ISBLANK(S41)=TRUE,"Vyplň cenu ve sloupci S",(R41*S41))</f>
        <v>Vyplň cenu ve sloupci S</v>
      </c>
    </row>
    <row r="42" spans="1:20" ht="21.75" customHeight="1" thickBot="1" x14ac:dyDescent="0.3">
      <c r="A42" s="58"/>
      <c r="B42" s="58"/>
      <c r="R42" s="59"/>
      <c r="S42" s="60" t="s">
        <v>158</v>
      </c>
      <c r="T42" s="61">
        <f>SUM(T7:T41)</f>
        <v>0</v>
      </c>
    </row>
    <row r="45" spans="1:20" x14ac:dyDescent="0.2">
      <c r="A45" s="68" t="s">
        <v>148</v>
      </c>
      <c r="B45" s="68"/>
      <c r="C45" s="62"/>
      <c r="D45" s="63"/>
      <c r="E45" s="63"/>
      <c r="F45" s="64"/>
      <c r="G45" s="72"/>
      <c r="H45" s="72"/>
      <c r="I45" s="72"/>
      <c r="J45" s="72"/>
      <c r="K45" s="72"/>
      <c r="L45" s="72"/>
      <c r="M45" s="72"/>
    </row>
    <row r="46" spans="1:20" ht="23.25" customHeight="1" x14ac:dyDescent="0.2">
      <c r="A46" s="69" t="s">
        <v>149</v>
      </c>
      <c r="B46" s="70"/>
      <c r="C46" s="73"/>
      <c r="D46" s="74"/>
    </row>
    <row r="47" spans="1:20" ht="31.5" customHeight="1" x14ac:dyDescent="0.2">
      <c r="A47" s="71" t="s">
        <v>150</v>
      </c>
      <c r="B47" s="71"/>
      <c r="C47" s="73"/>
      <c r="D47" s="74"/>
    </row>
    <row r="48" spans="1:20" ht="32.25" customHeight="1" x14ac:dyDescent="0.2">
      <c r="A48" s="65" t="s">
        <v>151</v>
      </c>
      <c r="B48" s="66"/>
      <c r="C48" s="73"/>
      <c r="D48" s="74"/>
    </row>
  </sheetData>
  <sheetProtection algorithmName="SHA-512" hashValue="jR55fzcvnQq9oNLoQYFd4ft4AFkwWxq1XTvX4ZL/4jda3vP82T3DdjLsrbTyFZ1UUe9RiISRW940jUKkWk8dIg==" saltValue="mC5DHVu+0sLX5es1cn3H3w==" spinCount="100000" sheet="1"/>
  <protectedRanges>
    <protectedRange sqref="S7 S7:S35 S37:S41 C46 C47 C48" name="Oblast1"/>
  </protectedRanges>
  <mergeCells count="8">
    <mergeCell ref="C47:D47"/>
    <mergeCell ref="C48:D48"/>
    <mergeCell ref="A48:B48"/>
    <mergeCell ref="A2:E2"/>
    <mergeCell ref="A45:B45"/>
    <mergeCell ref="A46:B46"/>
    <mergeCell ref="A47:B47"/>
    <mergeCell ref="C46:D46"/>
  </mergeCells>
  <phoneticPr fontId="11" type="noConversion"/>
  <conditionalFormatting sqref="S37:S41 S7:S35">
    <cfRule type="cellIs" dxfId="0" priority="1" stopIfTrue="1" operator="equal">
      <formula>0</formula>
    </cfRule>
  </conditionalFormatting>
  <pageMargins left="0.11811023622047245" right="0.11811023622047245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Houdek</dc:creator>
  <cp:lastModifiedBy>Remiáš Jakub</cp:lastModifiedBy>
  <cp:lastPrinted>2015-12-07T08:38:29Z</cp:lastPrinted>
  <dcterms:created xsi:type="dcterms:W3CDTF">2014-10-24T11:37:11Z</dcterms:created>
  <dcterms:modified xsi:type="dcterms:W3CDTF">2015-12-21T07:53:22Z</dcterms:modified>
</cp:coreProperties>
</file>