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25" yWindow="65506" windowWidth="12000" windowHeight="13620" firstSheet="7" activeTab="8"/>
  </bookViews>
  <sheets>
    <sheet name="VOP 2011_03_16" sheetId="1" state="hidden" r:id="rId1"/>
    <sheet name="NJ souhrny" sheetId="2" state="hidden" r:id="rId2"/>
    <sheet name="NJ, Vyš, Štb" sheetId="3" state="hidden" r:id="rId3"/>
    <sheet name="VOP 2011_03_18 výmazy duplicit" sheetId="4" state="hidden" r:id="rId4"/>
    <sheet name="VOP 2011_03_20 OBECNÝ POPIS" sheetId="5" state="hidden" r:id="rId5"/>
    <sheet name="_obecné vymezení" sheetId="6" state="hidden" r:id="rId6"/>
    <sheet name="Souhrn_2011_03_21" sheetId="7" state="hidden" r:id="rId7"/>
    <sheet name="Pokyny pro vyplnění" sheetId="8" r:id="rId8"/>
    <sheet name="Sortiment drogistického zboží" sheetId="9" r:id="rId9"/>
  </sheets>
  <definedNames>
    <definedName name="_xlnm._FilterDatabase" localSheetId="8" hidden="1">'Sortiment drogistického zboží'!$A$1:$L$93</definedName>
    <definedName name="_xlnm.Print_Titles" localSheetId="8">'Sortiment drogistického zboží'!$1:$1</definedName>
    <definedName name="_xlnm.Print_Area" localSheetId="7">'Pokyny pro vyplnění'!$A$1:$D$24</definedName>
    <definedName name="_xlnm.Print_Area" localSheetId="8">'Sortiment drogistického zboží'!$A:$L</definedName>
  </definedNames>
  <calcPr fullCalcOnLoad="1"/>
</workbook>
</file>

<file path=xl/comments9.xml><?xml version="1.0" encoding="utf-8"?>
<comments xmlns="http://schemas.openxmlformats.org/spreadsheetml/2006/main">
  <authors>
    <author>Myšková Alice</author>
  </authors>
  <commentList>
    <comment ref="D62" authorId="0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PVC kbelík, 12 l</t>
        </r>
      </text>
    </comment>
    <comment ref="D75" authorId="0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Štětec americký přírodní, šíře 25,4 mm</t>
        </r>
      </text>
    </comment>
    <comment ref="D77" authorId="0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Štětec americký přírodní, šíře 50,8 mm</t>
        </r>
      </text>
    </comment>
    <comment ref="D76" authorId="0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Štětec americký přírodní, šíře 38,1 mm</t>
        </r>
      </text>
    </comment>
    <comment ref="D78" authorId="0">
      <text>
        <r>
          <rPr>
            <b/>
            <sz val="9"/>
            <rFont val="Tahoma"/>
            <family val="2"/>
          </rPr>
          <t>Myšková Alice:</t>
        </r>
        <r>
          <rPr>
            <sz val="9"/>
            <rFont val="Tahoma"/>
            <family val="2"/>
          </rPr>
          <t xml:space="preserve">
Štětec americký přírodní, šíře 76,2 mm</t>
        </r>
      </text>
    </comment>
  </commentList>
</comments>
</file>

<file path=xl/sharedStrings.xml><?xml version="1.0" encoding="utf-8"?>
<sst xmlns="http://schemas.openxmlformats.org/spreadsheetml/2006/main" count="5567" uniqueCount="732">
  <si>
    <t xml:space="preserve">Velkoplošný náhradní mop k uklidové soupravě mokrý + suchý úklid. </t>
  </si>
  <si>
    <t xml:space="preserve">hydratační ochranný krém na ruce s preventivním protibakteriálním účinkem. Obsahuje silikonový olej a desinf.přísady. Vytváří ochranný film. Dobře roztíratelný a vstřebatelný. Složení: Aqua,Parraffinum Liquidum,Palm Glycerides,Cera Alba, Dimeethicone,Olive oil atd., </t>
  </si>
  <si>
    <t>jednorázové rukavice vyšetřovací z tenkého vinylu, neobsahují silikon.Balení 100ks.</t>
  </si>
  <si>
    <t>pro nosnou konstrukci sádrokartonových konstrukcí v interiéru do relativní vzdušné vlhkosti 75%.Hmotnost 0,692 bm/kg, v souladu s ČSN EN 14196</t>
  </si>
  <si>
    <t>Impregnovaná polokrepová papírová páska, barva krémová. Lepidlo syntetický kaučuk/transaparentní. Celková tloušťka 115my tolerance +-10%, Pevnost v tahu 3,3kg/cm, Průtažnost 10%, Max.teplotní odolnost 80"C.</t>
  </si>
  <si>
    <t>Velikost desek 0,5x1,0m, ekvivalent difuze vodní páry u&lt;40, stupeň hořlavosti  B dle EN 13501-1, charakter.hodn.souč.tep.vodivosti 0,032 – 0,039 W/mK,</t>
  </si>
  <si>
    <t>Povrh ražený, 1250x615, Objemová hmotnost 30kg/m3,, Pevnost v tlaku při 10%stlačení 300 kPa, Přlnavost k betonu &gt;200kPa, Třída reakce na oheň evrop.třída E, Nejv.teplota použití 75“C,,</t>
  </si>
  <si>
    <t>třída: 22 - dle ČSN EN 649, 685., tloušťka 2,9mm, tl.nášlapné vrstvy 0,2mm.</t>
  </si>
  <si>
    <t>lepidlo speciál. Suchá omítková a maltová směs na bázi šedého cementu, ES 266043-4, obsahuje 30% portlandského cementu šedého, číslo CAS 65997-15-1, relativní hustota při 18“C 1250-1350kg/m3, Barva šedá,prášek bez zápachu.</t>
  </si>
  <si>
    <t>materiál PVC, barva bílá, 80 x 90mm</t>
  </si>
  <si>
    <t>délka 120cm, prumer 35mm, jasan lakovaný - násada., šíře 235mm výška 275mm opatřeno černým nátěrem</t>
  </si>
  <si>
    <t>rozměr 235 mm x 275 mm (š. x v.) ošetřeno černým nátěrem</t>
  </si>
  <si>
    <t xml:space="preserve">opatřen 5-ti stavítkovou cylindrickou vložkou, možnost využití v systému generálního a hlavního klíče SGHK 2018, dodáván se třemi klíči, povrchová úprava modrý lak, těleso zámku je litinové, třmeny ocelové a pozinkované, třmen při otevření samočinně výsuvný a otočný o 360“, </t>
  </si>
  <si>
    <t>svařovaná síť z ocel.drátů žebírkových tvářených za studena, typ KH30,kari 6mm,oko 100x100mm,formát 3x2m. Výztuž do betonu-sítě do betonu, Norma DIN 488-4, Přesah příčného a podélného drátu 50mm, Hmotnost 4,44kg/m2,</t>
  </si>
  <si>
    <t>drátěnka spirálová balení 2ks. 2x30g!</t>
  </si>
  <si>
    <t>těleso PH s kovovou vodící lištou</t>
  </si>
  <si>
    <t>šamotová výmazová hmota. Směs oxidu křemičitého,hlinitého,titaničitého a příměsí.Typ teplem tuhnoucí malta G1-K.Odstín šedý. Žáruvzdornost do 1400“C, mísení s vodou 5:1</t>
  </si>
  <si>
    <t xml:space="preserve">hmota na podlahy Plus /06.90A/. ve stavebnictví, suchá maltová směs. Rozpustnost ve vodě 1,5-1,85g/l, Ph=11,0 – 13,5 po smích.vodou. </t>
  </si>
  <si>
    <t>asfaltový nastavovací pás. Parametry dle ČSN EN 13707 a ČSN EN EN13969.Na povrchu opatřen jemným minerálním posypem, Plošná stabilita a odolnost vůči natržení. Tloušťka 4,0 mm, rozměr 1,0 x 5,0m, Vložka skleněná tkaná 200g/m2,krýcí vrstva oxidační asfalt, Tepelná stálost +70“C, Ohyb za studena +-0“C.</t>
  </si>
  <si>
    <t xml:space="preserve">izolační hmota pro stavební a technické izolace, tepelná,zvuková a protipožární. Obsah min.vlny nad 95% ES 650-016-00-2. Hmotnostní koncentrace 4mg/m3, barva žlutošedá, Teplota tání nad 1000“C, Hustota při 20“C az 250kg /m3, </t>
  </si>
  <si>
    <t xml:space="preserve">vnější štuk. Suchá omítková směs na bázi šedého cementu a hydrátu vápenatého, popř.dolomického. Číslo CAS 65997-15-1. číslo ES 266-043-4. Elativní hustota při 18“C 1200-1400kg/m3, pH 11,0-13,5 ve vodě při 18“C, obsahuje portlan.cement šedý, hydrox.vápenatý přip.hydrox.vápenato-hořečnatý. </t>
  </si>
  <si>
    <t>spárovací hmota šedá na obklady a dlažbu /07 40/. Reg.číslo NA. Suchá omítková a maltová směs obsahující cement.Bod varu 300“C, Bod vzplan.“C NA, Rozpustnost ve vodě 1,5-1,85g/l.</t>
  </si>
  <si>
    <t>přísada do omítky proti vlhkosti /07.86/ na odpuzování vlhkosti ve stavebnictví. Obsahuje formaldehyd 50-00-0 CAS 0,5PEL 0,5kg.m3. Žlutohnědá kapalina, ph 8,0-10,0, Relattivní hustota 1,01 g/ml. Rozpustné ve vodě.</t>
  </si>
  <si>
    <t>přípravek pro výplně děr a nerovností podkladů, odstín nestandartní bílý., Doba v tektutém stavu 8-25minut, Doba tuhnutí 25-45min., Mísící poměr (voda:sádra) 1: 0,57-063, Měrná hmotnots cca 2,6-2,8g.cm3 Složení směsný hydrát síranu vápenatého.</t>
  </si>
  <si>
    <t>sádra s dlouhou dobou zpracovatelnosti, směsný hydrát síranu vápenatého, aditiva., Odstín nestandartní bílý, Doba zpracovatelnosti 35-55min, Brousitelnost po 3-5 hod., Reakce na oheň A1, Mísící poměr 0,5 až 0,65l voda: 1kg sádry,</t>
  </si>
  <si>
    <t xml:space="preserve">betonový kruh dilec pro studny TBH 6-100, rozměry 1210 x 90 cm, hmotnost 240kg, Vyr.z vibrované betonové směsiv přírodním provedení a s hlad.povrche. Ekologická,odolná mrazu a dalším vliv.prostředí.Tvarovaný pro spojení na péro a drážku, </t>
  </si>
  <si>
    <t xml:space="preserve">sádrokartonová deska z vytvrzené sádry,opláštěná kartónem. Jádro ze sádry obsahuje malé množ.přísad škrobu a tenzidů. Tepelný rozklad v CaO a SO3 od 1000“C, Tepelný rozklad sádry na CaSO4 aH2O od 140“C. Kartón béžový ,šedý. </t>
  </si>
  <si>
    <t>delka 120cm, prumer 35cm, ručka 115mm, dřevo jasan</t>
  </si>
  <si>
    <t>Hůl dřevěná nelakovaná 180cm.,</t>
  </si>
  <si>
    <t>smetáček ruční PVC. Plastové těleso, Směs žíně a syntetických vláken (PET).</t>
  </si>
  <si>
    <t xml:space="preserve">Kartáč podlahový ruční, dřevěné těleso bez závitu, vlnitá syntetická vlákna (PP). </t>
  </si>
  <si>
    <t>molitanový váleček 100mm, polypropylenový výlisek vč.ložisek. Povrch:polyuretanová pěna</t>
  </si>
  <si>
    <t>dřevěné nelakované těleso, bez závitu,směs žíně a syntetických vláken, ručně zatahovaná vlákna. 30cm.</t>
  </si>
  <si>
    <t>smeták na hůl 60cm, dřevěné těleso, kovový držák hole. Směs syntetických vláken (PET+PP).</t>
  </si>
  <si>
    <t>smeták na hůl 80cm, dřevěné těleso, kovový držák hole. Směs syntetických vláken (PET+PP).</t>
  </si>
  <si>
    <t>smetáček ruční, plastové těleso. Vlas žíně.</t>
  </si>
  <si>
    <t>Hůl průměr hole 2,5cm, delka hole 120cm-materiál smrkové dřevo. Těleso délka 25cm, šířka 5cm, výška 1,7cm - materiál bukové dřevo.Osazení PVC vlákno vlnité průměr 0,7mm. Viditelná délka vlákna 14cm.</t>
  </si>
  <si>
    <t>Teleskopická hůl Profi, 110-200cm, plynule nastavitelná, Vnější prumer tyče 25mm</t>
  </si>
  <si>
    <t>rukojeť plastová, Lišta hliník, gumový profil syntetický kaučuk.šíře 35cm.</t>
  </si>
  <si>
    <t>štětec umělecký plochý, dřevěné červené lakované držadlo, ušní vlas. Velikost č.16,VD 13mm.</t>
  </si>
  <si>
    <t>štětec umělecký plochý, dřevěné červené lakované držadlo, ušní vlas. Velikost č.20,VD 15mm.</t>
  </si>
  <si>
    <t>štětec umělecký plochý, dřevěné červené lakované držadlo, ušní vlas. Velikost č.22,VD 17mm.</t>
  </si>
  <si>
    <t xml:space="preserve">Automobilová maskovací páska. Tloušťka 0,135mm AFERA 4006, Přilnavost k oceli 6,5N/25mm AFERA 4001, Pevnost v tahu 88N/25mm, Tažnost 10%, Teplotní odolnost 80"C. </t>
  </si>
  <si>
    <t>polyuretanová vrchní barva dvousložková nežloutnoucí matná., disperze pigmentů a spec.matovacího prostředku v roztoku nasyc.polyesterových pryskyřic.,Vysokotlaké stříkání :tlak na trysce 150-300barů,Lesk stupeň 4-5.,VOC 407g/kg, dopor.výtok.doba pohárkem prum.4mm 50-100s.,</t>
  </si>
  <si>
    <t>zabraňuje prorůstaní plevelů, brání vysychání nebo naopak rozbahňování půdy. Působí esteticky a přirozeně. Kůra jehličnatých stromů přírodní ekologická.</t>
  </si>
  <si>
    <t>obsah ethanol 95%, CAS 64-17-5, Methanol &lt;3% CAS 67-56-1, Acetaldehyd &lt;0,1% CAS 75-07-0,</t>
  </si>
  <si>
    <t>pěnová hmota potažená brusnou vrstvou v různých zrnitostech, rozměr 100 x 70 cm.</t>
  </si>
  <si>
    <t xml:space="preserve">profesionální pistole na UBS a aplikaci do dutins uzavřených profilů balen.1kg,1L,2kg. Obsahuje 100cm dlouhou plast.hadičkus koncovkou pro snadnou aplikaci vosku do dutin. </t>
  </si>
  <si>
    <t>speciální skládací  papírové sítko s nylonovou vložkou odolnou vůči rozpouštědlům,použití pro rozpouštědlové i vodou-ředitelné barvy.</t>
  </si>
  <si>
    <t>otěruvzdorný vnitřní nátěr s vysokou kryvostí. Propustný pro vodní páry. Bělost min.82%, Na omítky a sadrokartonové desky ve vnitřních prostorách, 6,5-9m2/kg vydatnost, Obsah těkavých látek max.50%. Objemová hmotnost 1,40 kg/l. Odolnost proti otěru za sucha 0-1 stup.,</t>
  </si>
  <si>
    <t xml:space="preserve">aerosolové balení osv.vzduchu.Spec.hustota (H2O=1) 0,5-0,6kg/l. Bod varu &gt;-42"C, Tlak par 3,2-4,0 ato(25"C) MAC Netherlands TWA-8hodin: 1000mg/m3 (500ppm) </t>
  </si>
  <si>
    <t xml:space="preserve">textilní oboustarnná páska syntetická textilie, oboustranně silikonizovaný papír 80grs/sqm-hnědý, Pevnost v tahu 5% +-10% tolerance, </t>
  </si>
  <si>
    <t xml:space="preserve">Nemrznoucí kapalina do ostřikovačů zabraňující zamrzání skel .Má výborné čistící účinky, nenarušuje lak automobilů,plasty ,pryže a polykarbonáty. Prfemovaný. Vzhled čirá. Hustota 20“C je 913 kg/m3. </t>
  </si>
  <si>
    <t xml:space="preserve">brzdová kapalina DOT3 vhodná pro všechny hydraulické brzdové systémy. Bod varu 230“C. Norma ISO 4925. SAEJ 1703 f. Mísitelná s kapal.stejné specifikace. Mokrý bod varu min.140“C. Hustota při 20“C 1040-1050 kg.m3. Teplota (rozmezí teplot) varu min.230“C. </t>
  </si>
  <si>
    <t>LEPIDLO CHEMOPREN 25</t>
  </si>
  <si>
    <t>LOCTITE 4850</t>
  </si>
  <si>
    <t>TYCINKA OPRAVARSKA</t>
  </si>
  <si>
    <t>MAZANI LOCTITE 8150  50*</t>
  </si>
  <si>
    <t>MYDLO TEKUTE -MED+MANDLE</t>
  </si>
  <si>
    <t>DAVKOVAC NA MYDLO</t>
  </si>
  <si>
    <t>KOTOUC BRUS. P80 QSILVEX</t>
  </si>
  <si>
    <t>PAPIR BRUSNY SAITAC</t>
  </si>
  <si>
    <t>ZARUBNE CGH 8O/197/9,5 L</t>
  </si>
  <si>
    <t>ZARUBEN OCEL.1450X1940</t>
  </si>
  <si>
    <t>ZARUBNE 100/800L</t>
  </si>
  <si>
    <t>DVERE DVOUKR.BILE PL/VN</t>
  </si>
  <si>
    <t>DVERE PROTIPOZARNI DVOU*</t>
  </si>
  <si>
    <t>DVERE PLNE L 80</t>
  </si>
  <si>
    <t>CEMENT SPC 325</t>
  </si>
  <si>
    <t>MALTA ZDICI YTONG MC061</t>
  </si>
  <si>
    <t>OMITKA - YTONG MVC 172</t>
  </si>
  <si>
    <t>DLAZBA 30/30</t>
  </si>
  <si>
    <t>STETEC VLASOVY C. 8- 9</t>
  </si>
  <si>
    <t>STETEC VLASOVY C.10</t>
  </si>
  <si>
    <t>KOS ODPADKOVY</t>
  </si>
  <si>
    <t>SUD CHEMOLAK P8500</t>
  </si>
  <si>
    <t>SUD POZINK TB OMA</t>
  </si>
  <si>
    <t>SUD COLORLAK</t>
  </si>
  <si>
    <t>SUD MEVA 200L</t>
  </si>
  <si>
    <t>AUTOKLIC FAB</t>
  </si>
  <si>
    <t>NJ</t>
  </si>
  <si>
    <t>pořadí v lokalitě</t>
  </si>
  <si>
    <t>lokalita počet</t>
  </si>
  <si>
    <t>položka</t>
  </si>
  <si>
    <t>počet NJ</t>
  </si>
  <si>
    <t>počet Štb</t>
  </si>
  <si>
    <t>počet Vyškov</t>
  </si>
  <si>
    <t>počet NJ sumový</t>
  </si>
  <si>
    <t>počet NJ komplet</t>
  </si>
  <si>
    <t>počet Štb, NJ, Vyš</t>
  </si>
  <si>
    <t>Avivážní prostředek na prádlo</t>
  </si>
  <si>
    <t>Měrná jednotka</t>
  </si>
  <si>
    <t>Běloba do barev</t>
  </si>
  <si>
    <t>Čisticí benzín</t>
  </si>
  <si>
    <t>l</t>
  </si>
  <si>
    <t>g</t>
  </si>
  <si>
    <t>Repelentový tekutý prostředek</t>
  </si>
  <si>
    <t>ml</t>
  </si>
  <si>
    <t>Parfémový osvěžovač vzduchu na WC</t>
  </si>
  <si>
    <t>Čisticí pískový prostředek na nádobí</t>
  </si>
  <si>
    <t>Čisticí prostředek na nádobí, drátěnka</t>
  </si>
  <si>
    <t>Kapalný prostředek pro zamrznutí kapalin</t>
  </si>
  <si>
    <t>Čisticí prostředek na nádobí, houbička jemná</t>
  </si>
  <si>
    <t>Čisticí prostředek na nádobí, houbička hrubá</t>
  </si>
  <si>
    <t xml:space="preserve">Čisticí prostředek látkový, hadr podlahový </t>
  </si>
  <si>
    <t>Čisticí prostředek látkový na nábytek, prachovka</t>
  </si>
  <si>
    <t>Hmota samonivelační</t>
  </si>
  <si>
    <t>Hmota spárovací</t>
  </si>
  <si>
    <t>Smeták - koště</t>
  </si>
  <si>
    <t>Chemický lepicí prostředek tekutý, na různé plochy</t>
  </si>
  <si>
    <t>Dezinfekční prostředek práškový</t>
  </si>
  <si>
    <t>Ochranný krém na ruce</t>
  </si>
  <si>
    <t>Čisticí tekutý prostředek na nenasákavé plochy</t>
  </si>
  <si>
    <t>Čisticí tekutý prostředek do koupelnového jádra, keramické plochy</t>
  </si>
  <si>
    <t>Čisticí tekutý prostředek do jader WC</t>
  </si>
  <si>
    <t>Čisticí tekutý prostředek do koupelnového jádra, kovové plochy</t>
  </si>
  <si>
    <t>Čisticí tekutý prostředek do/na tepelné kuchyňské spotřebiče</t>
  </si>
  <si>
    <t>Čisticí tekutý prostředek na koupelnová potrubí</t>
  </si>
  <si>
    <t>Balicí ochrana pro přepravu, fólie</t>
  </si>
  <si>
    <t>Čisticí tekutý prostředek na nádobí</t>
  </si>
  <si>
    <t>Kartáč na podlahy</t>
  </si>
  <si>
    <t>Kropicí konev na rostliny</t>
  </si>
  <si>
    <t>Olej konzervační</t>
  </si>
  <si>
    <t>Smeták s kvádrovou hlavicí, dřevěný</t>
  </si>
  <si>
    <t>Smeták s kvádrovou hlavicí, umělohmotný</t>
  </si>
  <si>
    <t>Olej čisticí kovové kontakty</t>
  </si>
  <si>
    <t>Parfémový a hygienický závěsný přípravek  do jader WC</t>
  </si>
  <si>
    <t>Chemická izolační hmota</t>
  </si>
  <si>
    <t>Krycí prostředek na sklo, matný</t>
  </si>
  <si>
    <t>Chemický prostředek pro lakování různých materiálů</t>
  </si>
  <si>
    <t>Lepicí prostředek rolový</t>
  </si>
  <si>
    <t>Lepicí prostředek tekutý</t>
  </si>
  <si>
    <t>Čisticí prostředek alkoholový</t>
  </si>
  <si>
    <t>Lopata - kovová hlavice, dřevěná tyč</t>
  </si>
  <si>
    <t>Příruční lopatka umělohmotná, smetáček</t>
  </si>
  <si>
    <t>Příruční lopatka kovová, smetáček</t>
  </si>
  <si>
    <t>Čisticí prostředek mop - hlavice</t>
  </si>
  <si>
    <t>Čisticí prostředek mop, vědro</t>
  </si>
  <si>
    <t>Parfémovaný čisticí prostředek na ruce</t>
  </si>
  <si>
    <t>100 g</t>
  </si>
  <si>
    <t>Lopata/násada - kovová hlavice</t>
  </si>
  <si>
    <t>Nůž zavírací</t>
  </si>
  <si>
    <t>Čisticí prostředek na specializovaně na rez</t>
  </si>
  <si>
    <t>Čisticí prostředek, odstraňující barevný nátěr</t>
  </si>
  <si>
    <t>Čisticí prostředek na sklo, monitory</t>
  </si>
  <si>
    <t>Spojovací páska PVC</t>
  </si>
  <si>
    <t>Spojovací páska PVC nepromakavá</t>
  </si>
  <si>
    <t>Spojovací páska oboustranná</t>
  </si>
  <si>
    <t>Spojovací páska maskovací</t>
  </si>
  <si>
    <t>Čisticí prostředek na silně znečištěné ruce</t>
  </si>
  <si>
    <t>Chemický prostředek pro zaizolování prostředků</t>
  </si>
  <si>
    <t>Přenositelný pevný prostředek pro zaizolování prostředků</t>
  </si>
  <si>
    <t>Prací prášek</t>
  </si>
  <si>
    <t>Chemická příprava do stavebních hmot pro zamezení vlhkosti</t>
  </si>
  <si>
    <t>Čisticí prostředek lešticí, nenasákavé plochy</t>
  </si>
  <si>
    <t>Rozmrazující přípravek ve spreji</t>
  </si>
  <si>
    <t>Rukavice PVC s dlouhodobou spotřebou</t>
  </si>
  <si>
    <t>Rukavice PVC s jednorázovou spotřebou</t>
  </si>
  <si>
    <t>Chemický tuhnoucí přípravek pro vyplňování drobných prostor</t>
  </si>
  <si>
    <t>Dezinfekční prostředek tekutý, různé materiály</t>
  </si>
  <si>
    <t>Chemický přípravek pro zamezení kontaktu s vodou</t>
  </si>
  <si>
    <t>Skrobový prostředek na prádlo</t>
  </si>
  <si>
    <t>Soda</t>
  </si>
  <si>
    <t>400 ml</t>
  </si>
  <si>
    <t>hydratační ochranný krém na ruce s preventivním protibakteriálním účinkem; obsahuje silikonový olej a desinf. přísady; vytváří ochranný film; dobře roztíratelný a vstřebatelný; objem 80-150 ml</t>
  </si>
  <si>
    <t>výběrové krémové jemné toaletní mýdlo s příjemnou vůní; s vitamínem E; s obsahem dermálně příznivých látek; hmotnost 80-120g</t>
  </si>
  <si>
    <t>repelentní přípravek na kůži; složení: Propan 6-7 % CAS 74-98-6, Ethanol 48-49 % CAA 64-17-5, Deltamethrin (ISO) 0,01 % CAS 52918-63-Butan 23-24 % CAS 106-97-8 číslo ES 203-448-7, objem 150-200 ml</t>
  </si>
  <si>
    <t>150 ml</t>
  </si>
  <si>
    <t>insekticidní přípravek aerosolový proti létajícímu a lezoucímu hmyzu; obsahuje: Nafta těžká, hydrogenačně rafinovaná 38-39 % cislo CAS 64742-48-9 Xn, objem 150-400 ml</t>
  </si>
  <si>
    <t>přípravek k odstraňování námrazy ve spreji; obsahuje nebezp. látky: Ethanol 80,9 %, Ethan-1,2-diol  2,25 %, Butanon 1,17 %; hodnota pH 8-9, objem 100-400 ml</t>
  </si>
  <si>
    <t xml:space="preserve"> </t>
  </si>
  <si>
    <t>Chemický přípravek proti rzi</t>
  </si>
  <si>
    <t>Stěrka na stavební hmoty</t>
  </si>
  <si>
    <t>Stěrka na skleněné povrchy</t>
  </si>
  <si>
    <t>Štětec americký přírodní, různé velikosti</t>
  </si>
  <si>
    <t>Štětec natěrací, různé velikosti</t>
  </si>
  <si>
    <t>Štětec plochý, různé velikosti</t>
  </si>
  <si>
    <t>Štětec zárohák, různé velikosti</t>
  </si>
  <si>
    <t>Suchá omítková směs</t>
  </si>
  <si>
    <t>Posypová sůl určení pro rozmrzání ploch</t>
  </si>
  <si>
    <t>Tmel pro tuhnutí prostřednictvím vlhkosti</t>
  </si>
  <si>
    <t>Barvicí prostředek s izolačními vlastnostmi</t>
  </si>
  <si>
    <t xml:space="preserve">Čisticí prostředek na odmašťování </t>
  </si>
  <si>
    <t>Mazivo voděodolné</t>
  </si>
  <si>
    <t>Prostředek pro uvolňování spojů různých materiálů</t>
  </si>
  <si>
    <t>Váleček na malování</t>
  </si>
  <si>
    <t>Váleček na malování, násada</t>
  </si>
  <si>
    <t>Váleček natěrací</t>
  </si>
  <si>
    <t>Voda destilovaná</t>
  </si>
  <si>
    <t>PVC kbelík, různé velikosti</t>
  </si>
  <si>
    <t>Pozinkovaný kbelík, různé velikosti</t>
  </si>
  <si>
    <t>kg</t>
  </si>
  <si>
    <t>m</t>
  </si>
  <si>
    <t>Čisticí tekutý prostředek univerzální</t>
  </si>
  <si>
    <t>Kapalina brzdová</t>
  </si>
  <si>
    <t>Parfémový a hygienický závěsný přípravek do jader WC</t>
  </si>
  <si>
    <t>Čisticí tekutý prostředek na podlahy, manuální čištění</t>
  </si>
  <si>
    <t>Čisticí tekutý prostředek na podlahy, strojové čištění</t>
  </si>
  <si>
    <t>Parfémovaný čisticí prostředek na ruce, tekutý</t>
  </si>
  <si>
    <t>Spojovací páska PVC, nepromokavá</t>
  </si>
  <si>
    <t>Chemický prostředek pro zaizolování prostředků, pěna</t>
  </si>
  <si>
    <t>Přenositelný pevný prostředek pro zaizolování prostředků, polystyrén</t>
  </si>
  <si>
    <t>Čisticí prostředek specializovaně na rez</t>
  </si>
  <si>
    <t>Čisticí prostředek odstraňující barevný nátěr</t>
  </si>
  <si>
    <t>Chemický přípravek na hubení biologických částic</t>
  </si>
  <si>
    <t>Manuální nástroj pro rozprašování chemikálií</t>
  </si>
  <si>
    <t>Chemický tuhnoucí přípravek pro vyplňování drobných prostor, sádra</t>
  </si>
  <si>
    <t>Přenositelný pevný prostředek pro zaizolování prostředků, sadrokarton</t>
  </si>
  <si>
    <t>?</t>
  </si>
  <si>
    <t>Ruční smetáček</t>
  </si>
  <si>
    <t>Ruční smeták</t>
  </si>
  <si>
    <t>Chemický impregnační prostředek</t>
  </si>
  <si>
    <t>Repelentový prostředek v postřikovači</t>
  </si>
  <si>
    <t>Čisticí prostředek na nádobí, hadřík</t>
  </si>
  <si>
    <t>Čisticí prostředek do jader WC rozpustný</t>
  </si>
  <si>
    <t>Nádoba na zalévání rozstlin</t>
  </si>
  <si>
    <t>ZZ stavebnictví</t>
  </si>
  <si>
    <t>ZZ barvy, laky</t>
  </si>
  <si>
    <t>ZZ</t>
  </si>
  <si>
    <t>Nádoba na zalévání rostlin</t>
  </si>
  <si>
    <t>Parfémovaný čisticí prostředek na ruce, mýdlo</t>
  </si>
  <si>
    <t>Parfémovaný čisticí prostředek na ruce, tekuté mýdlo</t>
  </si>
  <si>
    <t>ks/ml</t>
  </si>
  <si>
    <t>ks/l</t>
  </si>
  <si>
    <t>Čisticí prostředek na podlahy, kartáč</t>
  </si>
  <si>
    <t>Čisticí prostředek na podlahy mop - hlavice</t>
  </si>
  <si>
    <t>Čisticí prostředek na podlahy mop, vědro</t>
  </si>
  <si>
    <t>Kapalný prostředek proti zamrznutí kapalin</t>
  </si>
  <si>
    <t>Parfémovaný a hygienický závěsný přípravek do jader WC</t>
  </si>
  <si>
    <t>Posypová sůl určená pro rozmrzání ploch</t>
  </si>
  <si>
    <t>Tmel pro tuhnutí</t>
  </si>
  <si>
    <t>Konkrétní název položky</t>
  </si>
  <si>
    <t>Obecný popis položky</t>
  </si>
  <si>
    <t>Obsahové vymezení</t>
  </si>
  <si>
    <t>500 g</t>
  </si>
  <si>
    <t>500 ml</t>
  </si>
  <si>
    <t>Čisticí prostředek na nádobí tekutý</t>
  </si>
  <si>
    <t>Čisticí prostředek na nádobí pískový</t>
  </si>
  <si>
    <t>1 ks</t>
  </si>
  <si>
    <t>5 ks</t>
  </si>
  <si>
    <t>1000 ml</t>
  </si>
  <si>
    <t>Čisticí prostředek odstraňující barevné znečištění na manuálních přístrojích</t>
  </si>
  <si>
    <t>Chemický prostředek lepicí tekutý, na různé plochy</t>
  </si>
  <si>
    <t>Lepicí prostředek tekutý, nesavé povrchy</t>
  </si>
  <si>
    <t>Lepicí prostředek tekutý, savé povrchy</t>
  </si>
  <si>
    <t>Lepicí prostředek tekutý, voduvzdorný</t>
  </si>
  <si>
    <t>10 ks</t>
  </si>
  <si>
    <t>300 ml</t>
  </si>
  <si>
    <t>pár</t>
  </si>
  <si>
    <t>PVC kbelík, do 10 l</t>
  </si>
  <si>
    <t>PVC kbelík, do 20 l</t>
  </si>
  <si>
    <t>100 ml</t>
  </si>
  <si>
    <t>Ruční smetáček, PVC</t>
  </si>
  <si>
    <t>Ruční smetáček, přírodní vlákna</t>
  </si>
  <si>
    <t>100 ks</t>
  </si>
  <si>
    <t>Ruční dřevěný smeták dlouhý, krátká hlava</t>
  </si>
  <si>
    <t>Ruční dřevěný smeták dlouhý, dlouhá hlava</t>
  </si>
  <si>
    <t>1000 g</t>
  </si>
  <si>
    <t>Parfémovaný čisticí prostředek na ruce, pevné mýdlo</t>
  </si>
  <si>
    <t>Parfémovaný osvěžovač vzduchu na WC</t>
  </si>
  <si>
    <t>titanová běloba bal. 500g; odstín 0100; ředidlo voda; míchací poměr 300-500g/10kg nátěru; přidává se do barev za účelem zvýšení bělosti nátěru; aplik. teplota podkladu i prostředí musí být nad +5°C</t>
  </si>
  <si>
    <t>obsah ethanol 95%; CAS 64-17-5; Methanol &lt;3% CAS 67-56-1; Acetaldehyd &lt;0,1% CAS 75-07-0</t>
  </si>
  <si>
    <t>prachovka bílá netkaná; rozměr cca 50x50 cm</t>
  </si>
  <si>
    <t>práškový mýcí, čistící a změkčovací přípravek; klasifikace Xi; složky detergentu: uhličitan sodný, síran sodný, směs anionaktivních, neionogenních tenzidů a anorg. přísad, metakřemičitan sodný, Iminodisukcitát tertrasodný, parfém</t>
  </si>
  <si>
    <t>drátěnka spirálová</t>
  </si>
  <si>
    <t>pěnová hmota potažená brusnou vrstvou v různých zrnitostech; rozměr 100 x 70 cm</t>
  </si>
  <si>
    <t>kuchyňská pěnová houbička malá, s jednou zdrsněnou stranou; balení folie 10ks; materiál pěnovka; šířka 5cm x délka 8cm</t>
  </si>
  <si>
    <t>čirá bezbarvá kapalina; obsahuje nejvýše 0,1% benzenu; odmašťování a čist. povrchu kovových předmětů; hustota cca 0,86-0,87g/m3; číslo kyselosti do 0mg KOH/1g; obsah těkavého organického uhlíku 912g/1 kg toluenu</t>
  </si>
  <si>
    <t>úklidová souprava mop bavlněný 160gr, kbelík, ždímač</t>
  </si>
  <si>
    <t>kartáč podlahový ruční; dřevěné těleso bez závitu; vlnitá syntetická vlákna (PP)</t>
  </si>
  <si>
    <t xml:space="preserve">přípravek na umývání stříkacích pistolí; směs ketonů a aromatických uhlovodíků; hustota max.0,96g/cm3; odpařivost 3-8; barva mg J max.10mg </t>
  </si>
  <si>
    <t>bezoplachový odrezovač se stabilizátorem účinku; vysoká účinnost při odstranění koroze; vydatnost 10-40m2</t>
  </si>
  <si>
    <t>čistící prostředek na WC antikalk; odstraňuje rez a vod. kámen</t>
  </si>
  <si>
    <t>tekutý čistící prostředek na čistění toalety, zejména rzi a vodního kamene</t>
  </si>
  <si>
    <t>spec. čistící prostředek na trouby a grily, smaltovaných plotýnek i plyn. a elektr. Sporáků, v mechanickém rozprašovači</t>
  </si>
  <si>
    <t>tekutý čistící prostředek na velmi znečištěné plochy; obsahuje složky kys. fosforečná CAS 7664-38-2, nátrium-poly/etoxyetyl-dodecylsulfát CAS 9004-82-4</t>
  </si>
  <si>
    <t>dezinfekční přípravek – použití k dezinfekci podlah, ploch, předmětů a hygien. náčiní, pro dezinf. pitné vody a likvid. řas v bazénech; obsahuje chlornan sodný &lt;5% a hydroxid sodný &lt;1%-</t>
  </si>
  <si>
    <t>impregnační přípravek ve formě aerosol zajišťuje odolnost surové kůže, barvené kůže, kožených podrážek a semiše (veluru) proti vodě; tenze par 93hPa (pro ethylacetátl) horní 11,5% obj. (pro ethylacetát); hustota par (vzduch=1) &gt;1; teplotní třída T2</t>
  </si>
  <si>
    <t xml:space="preserve">snímací lak - bezbarvý, čirý, vodou mísitelná viskozní kapalina, bez rozpouštědel; po zaschnutí tvoří pevnou, bezbarvou a skelně čirou fólii; hmotnost při 20°C: 1,02 g/cm3 +/- 0,05 </t>
  </si>
  <si>
    <t>kvalitní polyuretanová montážní a izolační pěna pro profesionály; vyplňování spár a izolace</t>
  </si>
  <si>
    <t>totální herbicid; účinná látka Izopropylaminátová sůl glyphosatu 38641-94-0 41,5%; bod varu 105,3“C; dynamická viskozita 65 mPa.s.; pH 4,6-5,0 80g/l</t>
  </si>
  <si>
    <t>zinkový sprej; ochrana před korozí s dlouhodobým účinkem na veškeré typy ocel. podkladů; odolný teplotám až do +300°C; v suchém stavu obsahuje přes 90% zinku; přetíratelný; aerosol</t>
  </si>
  <si>
    <t>brzdová kapalina DOT3 vhodná pro všechny hydraulické brzdové systémy; bod varu 230°C; norma ISO 4925. SAEJ 1703 f; mísitelná s kapal. stejné specifikace; mokrý bod varu min.140°C; hustota při 20“C 1040-1050 kg.m3; teplota (rozmezí teplot) varu min. 230“C</t>
  </si>
  <si>
    <t>koncentrovaná mrazuvzdorná chladící kapalina; výměnná lhůta 2-3roky; splňuje normu VW TL 774 B v požadavcích na antikorozní ochranu; bezbarvá až nažloutlá kapalina, mísitelná s vodou; směs 1,2 ethandiolu s inhibitory koroze, stabilizátorem a přísadami proti požití; obsah: Ethan-1,2-diol &lt;45% CAS 107-21-1,ph 7,5-8,5</t>
  </si>
  <si>
    <t>aerosolový lak "ledové květy"; k zneprůhlednění skla v interiéru; vytváří efekt ledové námrazy; obsahuje: 1-Methoxypropan-2-ol &lt;9% cislo CAS 107-98-2</t>
  </si>
  <si>
    <t>homopolymerní polyvinylacetátová disperze bez plnidel obsahující změkčovadlo; univerzální disperze se širokou možností použití; sušina min. 53,5%, pH 3-6; velikost částic 300 – 3000nm; minim. teplota tvoření filmu +2°C; obsah chloridů max. 0,1%, obsah alkalií max. 0,5%</t>
  </si>
  <si>
    <t>univerzální lepidlo pro domácnost a dílnu; disperzní lepidlo na bázi polyvinylacetátu a polyvinylalkoholu; neobsahuje organ. rozpouštědla; lepí papír, dřevo, korek, kůži, dřevovláknité a jiné savé materiály</t>
  </si>
  <si>
    <t>spec. kontaktní lepidlo pro extrémně namáhané spoje s vyšší odolností; bez obsahu toluenu; vysoká okamžitá pružnost; plně vodovzdorné lep.; odolnost vůči teplotě až do 120°C; barva matně-žlutá; hustota 0,89g/m3</t>
  </si>
  <si>
    <t>mechanický rozprašovač; obsah 1L; materiál plast; výška 28cm</t>
  </si>
  <si>
    <t>vápenaté plastické mazivo s přísadou grafitu; voděodolné; vyrob. z kvalitního ropného mazac. oleje; velmi dobrá mech. stabilita a přilnavost; odolnost vůči vodě DIN 51807 stupeň 0-40; rozsah prac. teplot od -30°C do +70°C; obsah vody ISO 3733 0%;  penetrace při 25°C ISO2137; ASTM D 2170  215-255 10-1mm</t>
  </si>
  <si>
    <t>aerosolový přípravek sloužící k odstranění zoxidovaných a sulfidových vrstev kontaktů; vhodný pro stříbrné a postříbřené kontakty i pro detekové materiály z barev. kovů; zabraňuje další oxidaci a sulfidaci kontaktu</t>
  </si>
  <si>
    <t>čistící a dezodorační přípravek pro sanitární zařízení; určený ke vkládání do pisoárů zejm. k užití v komun. hygieně; zabraňuje tvorbě usazenin; obsahuje Benzensulfonovou kyselinu 15-20%</t>
  </si>
  <si>
    <t xml:space="preserve">osvěž. vzduchu aroma therapy 4v1; neutralizuje pachy, ničí bakterie, dodá příjemnou vůni. velikost bal. 300ml </t>
  </si>
  <si>
    <t>lopatka na smetí plastová; rozměry šíře 205mm; barva mix</t>
  </si>
  <si>
    <t>smetáček ruční PVC; plastové těleso; směs žíně a syntetických vláken (PET)</t>
  </si>
  <si>
    <t>latexové rukavice pro domácnost; velurová úprava vnitřního povrchu; protiskluzové struktury na dlani a prstech; velikosti S-M-L-XL</t>
  </si>
  <si>
    <t>jednorázové rukavice vyšetřovací z tenkého vinylu; neobsahují silikon</t>
  </si>
  <si>
    <t>tekutý škrob; ztekucený přírodní škrob určený na apretaci textilu; hodnota pH 2-4</t>
  </si>
  <si>
    <t>destilovaná voda pro technické účely; všestranné použití; měrná elektrická vodivost 25yS.cm-1</t>
  </si>
  <si>
    <t>Technická specifikace - minimální požadavky zadavatele na vlastnosti předmětu plnění</t>
  </si>
  <si>
    <t>antikorozní a antiabrazivní nátěr s izolačními vlastnostmi; elastický; ochrana proti vodě, chemic. i mechan. účinkům; barva černá; sušina min. 50 %; roztíratelnost na plechu stupeň 2-3; slévavost na plechu stupeň 4; zasychání na dotek cca 3hod.při 20°C; přilnavost stupeň 1</t>
  </si>
  <si>
    <t>technický benzín čistící 80/110; hustota při 15“C 692 až 713 kg/m3; vzhled vizuálně jasný-čirý; obsah N-Hexanu max. 4 % STN 656150; obsah aromátů max. 0,2 % STN 656150; refractive index 1,397 STN 650341; aniline point 69“C STN 656180</t>
  </si>
  <si>
    <t>uvolňovač šroubů a rzi pro uvolň. zkorodovaných povrchů; obsahuje: Propan-Butan 30-50 % - Petrolej, nespecifikovaný 40-50 % - 2-Butoxyethan-1-ol  1-3 %; barva šedá; spray aerosol 400 ml; hořlavost nad 250°C</t>
  </si>
  <si>
    <t>lopatka kovová malá; materiál pozinkovaný plech; rozměry šíře 110 mm</t>
  </si>
  <si>
    <t>smeták na hůl 60 cm, dřevěné těleso, kovový držák hole; směs syntetických vláken (PET+PP)</t>
  </si>
  <si>
    <t>dřevěné nelakované těleso; bez závitu; směs žíně a syntetických vláken; ručně zatahovaná vlákna; 30 cm</t>
  </si>
  <si>
    <t>plastové těleso; syntetická vlákna (PET); délka UH části 28 cm; délka vláken 5,5 cm</t>
  </si>
  <si>
    <t>rukojeť plastová; lišta hliník; gumový profil syntetický kaučuk; šíře 35 cm</t>
  </si>
  <si>
    <t>štětec umělecký plochý; dřevěné červené lakované držadlo; ušní vlas; velikost č. 12; VD 11 mm</t>
  </si>
  <si>
    <t>štětec umělecký plochý; dřevěné červené lakované držadlo; ušní vlas; velikost č. 16; VD 13 mm</t>
  </si>
  <si>
    <t>štětec umělecký plochý; dřevěné červené lakované držadlo; ušní vlas; velikost č. 18; VD 15 mm</t>
  </si>
  <si>
    <t>molitanový váleček 100 mm; polypropylenový výlisek vč. ložisek; povrch: polyuretanová pěna</t>
  </si>
  <si>
    <t>polyakryl; výška plyše 13 mm; odolává rozpouštědlům; šíře 100 mm; balení hák+valeček</t>
  </si>
  <si>
    <t>netkaný hadr; rozměry 50x60 cm</t>
  </si>
  <si>
    <t>Jednotková cena v Kč bez DPH/MJ</t>
  </si>
  <si>
    <t>Měrná jednotka (MJ)</t>
  </si>
  <si>
    <t>Nabídková cena v Kč bez DPH celkem</t>
  </si>
  <si>
    <t>Poř. číslo položky</t>
  </si>
  <si>
    <t>Celková nabídková cena v Kč bez DPH</t>
  </si>
  <si>
    <t>Jakýkoliv zásah do struktury nabídkového souboru je považován za porušení zadávacích podmínek a důvodem pro vyřazení nabídky a vyloučení uchazeče ze zadávacího řízení.</t>
  </si>
  <si>
    <t>Uchazeč je povinen u všech položek dané části vyplnit jednotkovou nabídkovou cenu. Nebude-li některá z položek vyplněna, je to považováno za porušení zadávacích podmínek a nabídka uchazeče bude vyřazena, uchazeč vyloučen.</t>
  </si>
  <si>
    <t>Všechny jednotkové ceny jsou uváděny v Kč bez DPH.</t>
  </si>
  <si>
    <t>Uchazeč ve spodní části tabulky vyplní datum a jméno osoby oprávněné jednat jménem či za uchazeče.</t>
  </si>
  <si>
    <t>Pokyny pro vyplnění přílohy č. 1 Rámcové smlouvy</t>
  </si>
  <si>
    <t>Osoba oprávněná:</t>
  </si>
  <si>
    <t>Podpis:</t>
  </si>
  <si>
    <t>Příklad:</t>
  </si>
  <si>
    <t>Upozornění pro uvádění peněžních částek</t>
  </si>
  <si>
    <t>Názvy sloupců</t>
  </si>
  <si>
    <t>List Sortiment drogistického zboží</t>
  </si>
  <si>
    <t>Předpoklad. množství za 24 měsíců plnění smlouvy (v MJ)</t>
  </si>
  <si>
    <t>Dne:</t>
  </si>
  <si>
    <t>gel do WC nádrže; klasif. přípravku Xi; dráždivý; PH 1% vodného roztoku 7,5-9,5; hodnota přibl. LD 50 &gt;2g/kg; ve vodě zcela rozpustný</t>
  </si>
  <si>
    <t>prostředek na ošetření nábytku; aerosol sprej; relativní hustota při 20“C 0,96; rozpustnost ve vodě nepatrná; methanol &lt;0,5% 67-56-1</t>
  </si>
  <si>
    <t>pro čištění a lesk skleněných a hladkých omyvatelných ploch (např. sklo, zrcadla, TV obrazovky, atd.); nezanechává šmouhy;  libovolně parfémovaný</t>
  </si>
  <si>
    <r>
      <t>rozpustnost ve vodě 20</t>
    </r>
    <r>
      <rPr>
        <sz val="8"/>
        <rFont val="Calibri"/>
        <family val="2"/>
      </rPr>
      <t>˚</t>
    </r>
    <r>
      <rPr>
        <sz val="8"/>
        <rFont val="Arial CE"/>
        <family val="0"/>
      </rPr>
      <t>C 109g/100cm3 H2O</t>
    </r>
  </si>
  <si>
    <t>Chemický přípravek na likvidaci biologických částic</t>
  </si>
  <si>
    <t>konzervační olej ve spreji aerosol; zamezující korozi; obsahuje složky: butan 5,5% CAS 74-98-6; butan 19,5% CAS 106-97-8 číslo ES 203-448-7; teplotní třída propan-butan T2; teplotní vznícení 365°C; hustota při 20°C 786kg/m3; tenze par při 20°C 0,35MPa</t>
  </si>
  <si>
    <t>jemné tekuté mýdlo s antibakteriální přísadou pro mytí a ošetřování rukou; obsahuje triclosan, tenzidy; balení 5 litrů</t>
  </si>
  <si>
    <t>plastové vědro o objemu 8 - 10 litrů; pevná plastová či kovová rukojeť</t>
  </si>
  <si>
    <t>univerzální kontaktní lepidlo na různé savé i nesavé materiály; bez obsahu toulenu; na všechny pevná lepení; báze: polychloroprén, barva světle-béžová, hustota 0,86g/cm3 při +20“C; odolnost max. do +70“C; pevnost v odlupování 0,99kN/m; obsah netěkavých látek cca 23,5% obj.; doba odvětrání cca 15minut</t>
  </si>
  <si>
    <t>plastové vědro o objemu 10 - 20 litrů; pevná plastová či kovová rukojeť</t>
  </si>
  <si>
    <t>štětec natěračský kulatý; dřevěné držadlo; směs štětiny a žíně; velikost č. 8, VD 43 mm</t>
  </si>
  <si>
    <t>štětec natěračský kulatý; dřevěné držadlo; směs štětiny a žíně; velikost č. 16; VD 49 mm</t>
  </si>
  <si>
    <t>Odhad. spotřeba za rok v MJ</t>
  </si>
  <si>
    <t>profesionální mycí pasta se speciálním mikroabrazivem k odstranění těžkého znečištění rukou; odstraňuje tuky, oleje, saze, inkousty; obsahuje zvláčňující přísady</t>
  </si>
  <si>
    <t>Čisticí prostředek na koupelnová potrubí</t>
  </si>
  <si>
    <t>Násada na natěrací váleček</t>
  </si>
  <si>
    <t>Štětec americký přírodní, šíře 30 mm</t>
  </si>
  <si>
    <t>Štětec americký přírodní, šíře 50 mm</t>
  </si>
  <si>
    <t>Štětec americký přírodní, šíře 70 mm</t>
  </si>
  <si>
    <t>Štětec americký přírodní, šíře 20 mm</t>
  </si>
  <si>
    <t>Štětec zárohák, velikost  č.1</t>
  </si>
  <si>
    <t>Štětec zárohák, velikost  č.2</t>
  </si>
  <si>
    <t>Štětec zárohák, velikost  č.3</t>
  </si>
  <si>
    <t>odolává rozpouštědlům; příslušenství k válečku natěracímu šíře 100 mm</t>
  </si>
  <si>
    <t>soda na změkčování vody, namáčení silně znečištěných oděvů; obsahuje: uhličitan sodný dekahydrát Xi, R36 min. 95%</t>
  </si>
  <si>
    <t>Škrobový prostředek na prádlo</t>
  </si>
  <si>
    <t>mycí prostředek na podlahy</t>
  </si>
  <si>
    <t>pH 12, na skvrny olejové, mastné, minerální znečištění a saze</t>
  </si>
  <si>
    <t>pH 14, určený  pro vysokotlaké čističe, podlahové mycí automaty na silné nečistoty: olej, tuk, ter, saze, krev, bílkoviny a pevné částice spalin; použití pro odmašťování kontejnérů a plechů před nástřiky barvami</t>
  </si>
  <si>
    <t>HADR PODLAHOVY</t>
  </si>
  <si>
    <t>mycí prostředek na nádobí</t>
  </si>
  <si>
    <t>koncentrovaný</t>
  </si>
  <si>
    <t>rozměry 50x60 cm</t>
  </si>
  <si>
    <t>rozměry 40x40 cm</t>
  </si>
  <si>
    <t>STETEC ZAROHAK 1  ,,</t>
  </si>
  <si>
    <t>Rukojeť:plast - polypropylen. Kovová zděř: Fe pásovina povrchově upravená niklováním nebo zinkováním. Lepidlo:dvousložkové epoxidové, Vložky: polypropylen, Osazení: 100% čínská 2xvařená přírodní prasečí štětina</t>
  </si>
  <si>
    <t>STETEC UMEL. C.12</t>
  </si>
  <si>
    <t>štětec umělecký plochý, dřevěné červené lakované držadlo, ušní vlas. Velikost č.12,VD 11mm.</t>
  </si>
  <si>
    <t>STETEC ZAROHAK 1,5,,</t>
  </si>
  <si>
    <t>STETEC UMEL. C.18</t>
  </si>
  <si>
    <t>štětec umělecký plochý, dřevěné červené lakované držadlo, ušní vlas. Velikost č.18,VD 15mm.</t>
  </si>
  <si>
    <t>STETEC ZAROHAK 2  ,,</t>
  </si>
  <si>
    <t>STETEC NATERACI C. 8</t>
  </si>
  <si>
    <t>stětec natěračský kulatý, dřevěné držadlo,směs štětiny a žíně. Velikost č.8,VD 43mm</t>
  </si>
  <si>
    <t>STETEC NATERACI C.12</t>
  </si>
  <si>
    <t>STETEC NATERACI C.16</t>
  </si>
  <si>
    <t>stětec natěračský kulatý, dřevěné držadlo,směs štětiny a žíně. Velikost č.16,VD 49mm</t>
  </si>
  <si>
    <t>STETEC NATERACI C.20</t>
  </si>
  <si>
    <t>stětec natěračský kulatý, dřevěné držadlo,směs štětiny a žíně. Velikost č.8,VD 64mm</t>
  </si>
  <si>
    <t>STETEC AMERICKY 1  ,,</t>
  </si>
  <si>
    <t>STETEC AMERICKY 1,5,,</t>
  </si>
  <si>
    <t>STETEC AMERICKY 2  ,,</t>
  </si>
  <si>
    <t>STETEC AMERICKY 2,5,,</t>
  </si>
  <si>
    <t>BENZIN CISTICI</t>
  </si>
  <si>
    <t>ks</t>
  </si>
  <si>
    <t>TUK G 3</t>
  </si>
  <si>
    <t>SUL PRUMYSLOVA</t>
  </si>
  <si>
    <t>BELOBA  TITANOVA</t>
  </si>
  <si>
    <t>titanová běloba bal.500g, odstín 0100, ředidlo voda, míchací poměr 300-500g/10kg nátěru, Přidává se do barev za účelem zvýšení bělosti nátěru, Aplik.teplota podkladu i prostředí musí být nad +5"C</t>
  </si>
  <si>
    <t>FRIDEX</t>
  </si>
  <si>
    <t>ODREZOVAC</t>
  </si>
  <si>
    <t>KONKOR</t>
  </si>
  <si>
    <t>KONTOX 10</t>
  </si>
  <si>
    <t>TLUMEX PLAST</t>
  </si>
  <si>
    <t>UVOLNOVAC SROUBU 400ML</t>
  </si>
  <si>
    <t xml:space="preserve">uvolňovač šroubů a rzi pro uvolň.zkorodovaných povrchů. Obsahuje: Propan-Butan 30-50% - Petrolej,nespecifikovaný 40-50% - 2-Butoxyethan-1-ol  1-3%, Barva šedá, spray aerosol 400ml, Hořlavost nad 250"C, </t>
  </si>
  <si>
    <t>SILKAL-SPRAY</t>
  </si>
  <si>
    <t>spec.silikonový přípravek, mazací prostředek určený pro autom.průmysl, Vysoce kvalitní jednosložkový maz.prostředek, Vodoodpudivý, Bez obsahu tuků, olejů, pryskyřic a ředidel !!, Aerosolový sprej 400ml,</t>
  </si>
  <si>
    <t>SPRAY ZL 171</t>
  </si>
  <si>
    <t>Zinkový sprej, ochrana před korozí s dlouhodobým účinkem na veškeré typy ocel.podkladů, Odolný teplotám až do +300"C, V suchém stavu obsahuje přes 90% zinku, Přetíratelný - Balení velikost 400ml, aerosol</t>
  </si>
  <si>
    <t>SPRAY STRIBRNY 615</t>
  </si>
  <si>
    <t xml:space="preserve">Spray stříbrný na disky kol speciální, Velikost balení aerosol 500ml, Kvalitní akrylátový lak, Není nutné nanášet primer, Vynikající antikorozní účinky, </t>
  </si>
  <si>
    <t>SPRAY EE 4007 STRIBRNY</t>
  </si>
  <si>
    <t>PASTA MYCI</t>
  </si>
  <si>
    <t>VODA DESTILOVANA</t>
  </si>
  <si>
    <t>SPRAY IMPREG.NA OBUV</t>
  </si>
  <si>
    <t>LEPIDLO HERKULES 5KG</t>
  </si>
  <si>
    <t>PENA MONTAZ - SPRAY</t>
  </si>
  <si>
    <t>PRIMALEX STANDART</t>
  </si>
  <si>
    <t>LATEX UNIV.</t>
  </si>
  <si>
    <t>KVETY LEDOVE BEZBARVY</t>
  </si>
  <si>
    <t>LAK ISOFLEX 7000</t>
  </si>
  <si>
    <t xml:space="preserve">Snímací lak - bezbarvý,čirý, vodou mísitelná viskozní kapalina, bez rozpouštědel. Po zaschnutí tvoří pevnou,bezbarvou a skelně čirou fólii, Hmotnost při 20"C : 1,02 g/cm3 +/- 0,05, </t>
  </si>
  <si>
    <t>ODSTRANOVAC P05</t>
  </si>
  <si>
    <t>SEPARATOR BEDNENI</t>
  </si>
  <si>
    <t>PRIPRAVEK NA MYTI</t>
  </si>
  <si>
    <t>LEPIDLO DUVILAX BD-20</t>
  </si>
  <si>
    <t>CHEMOPREN 50/6845</t>
  </si>
  <si>
    <t>spec.kontaktní lepidlo pro extrémně namáhané spoje s vyšší odolností, Bez obsahu toluenu!, vysoká okamžitá pružnost, plně vodovzdorné lep., odolnost vůči teplotě až do 120"C, Barva matně-žlutá, Hustota 0,89g/m3</t>
  </si>
  <si>
    <t>LEPIDLO PATEFIX EXPRES</t>
  </si>
  <si>
    <t>LEPIDLO PONAL SUPER 3</t>
  </si>
  <si>
    <t>PENA PUR 750</t>
  </si>
  <si>
    <t>TOLUEN</t>
  </si>
  <si>
    <t>MYDLO HIT</t>
  </si>
  <si>
    <t>Jemné toaletní mýdlos příjemnou vůní, s vitamínem E, hmotnost 100g</t>
  </si>
  <si>
    <t>MYDLO TOALETNI-LOTOS</t>
  </si>
  <si>
    <t>Kvalitní toaletní mýdlo s jemnou vůní balení 100g</t>
  </si>
  <si>
    <t>MYDLO TEKUTE  CLEAMEN</t>
  </si>
  <si>
    <t>Jemné tekuté mýdlo s antibakteriální přísadou pro každodení mytí a ošetřování rukou, Obsahuje triclosan, tenzidy, balení 5litrů</t>
  </si>
  <si>
    <t>MYDLO TEKUTE  MEVON 55</t>
  </si>
  <si>
    <t>Luxusní tělové mýdlo, pěnové balení 1l</t>
  </si>
  <si>
    <t>MYDLO TEKUTE - DESINF.</t>
  </si>
  <si>
    <t>MYDLO TEKUTE</t>
  </si>
  <si>
    <t>Jemné mýdlo s vysokým účinkem mytí rukou a celého těla, obsahuje Pathenol-provitamín B který ma regenerační faktor,</t>
  </si>
  <si>
    <t>DEODORANT - DO BOT 150ML</t>
  </si>
  <si>
    <t>SPREJ PROTI KOMARUM</t>
  </si>
  <si>
    <t>PRASEK NA PRANI-TIX</t>
  </si>
  <si>
    <t>KOSTKY PISOAROVE</t>
  </si>
  <si>
    <t>CISTIC KRONSTAR</t>
  </si>
  <si>
    <t>Spec.čistící prostředek na trouby a grily, smaltovaných plotýnek i pleyn.a elektr.sporáků. Nepoužívat na plasty, hliník  a lakované povrchy. Sprej mechanický rozprašovač balení 500ml.</t>
  </si>
  <si>
    <t>ZABKA</t>
  </si>
  <si>
    <t>WC GEL - LARRIN</t>
  </si>
  <si>
    <t>AVIVAZ  500ML</t>
  </si>
  <si>
    <t>SKROB - TEKUTY</t>
  </si>
  <si>
    <t>JAR</t>
  </si>
  <si>
    <t>LENA NOVA</t>
  </si>
  <si>
    <t>REAL</t>
  </si>
  <si>
    <t>SAPON</t>
  </si>
  <si>
    <t xml:space="preserve">Vysoce čistící univ.prostředek Proper, má obrovskou mýcí sílu, balení vel.750ml láhev, k čistění podlah, dlaždiček apod. </t>
  </si>
  <si>
    <t>SODA</t>
  </si>
  <si>
    <t>SODA 300GR</t>
  </si>
  <si>
    <t>SOLSAPON  500GR</t>
  </si>
  <si>
    <t>FIXINELA</t>
  </si>
  <si>
    <t>WC KULICKA KACHNA MODRA</t>
  </si>
  <si>
    <t>OKENA SPRAY</t>
  </si>
  <si>
    <t>PRONTO</t>
  </si>
  <si>
    <t>ROZMRAZOVAC-SPRAY</t>
  </si>
  <si>
    <t>Přípravek k odtraňování námrazy ve spreji, Obsahuje nebezp.látky Ethanol 80,9%, Ethan-1,2-diol  2,25%, Butanon  1,17%, Hodnota pH 8-9, Velikost bal.250ml</t>
  </si>
  <si>
    <t>CILLIT - ANTI. WC</t>
  </si>
  <si>
    <t>čistící prostředek na WC antikalk, odtstraňuje rez a vod.kámen Balení duo antikalk 450ml</t>
  </si>
  <si>
    <t>CIF KREM 500ML</t>
  </si>
  <si>
    <t>DEODORANT WC - SPRAY</t>
  </si>
  <si>
    <t xml:space="preserve">osvěž.vzduchu aroma therapy 4v1, neutralizuje pachy, ničí bakterie,dodá příjemnou vůni.velikost bal.300ml </t>
  </si>
  <si>
    <t>CIFT - TEKUTY  250ML</t>
  </si>
  <si>
    <t>CIF-DO KOUPELNY</t>
  </si>
  <si>
    <t>CIF OXY SAPON UNIVER.1L</t>
  </si>
  <si>
    <t xml:space="preserve">Univ.čist.prostředek k mytí podlah a jiných nenasákavých ploch, Obsahuje C11 alcohol athoxylate (10EO) číslo CAS 34398-01-1  v množství 1-5%, Hodnota pH 5,5 - Hustota 1,001 g/cm3 při 20"C - barva tyrkysová </t>
  </si>
  <si>
    <t>SAVO NA PLISEN</t>
  </si>
  <si>
    <t>SAVO</t>
  </si>
  <si>
    <t>CISTIC POTRUBI - KRTEK</t>
  </si>
  <si>
    <t>CISTIC LARIN-REZ/VOD.KAM</t>
  </si>
  <si>
    <t>ROUNDUP BIAKTIV</t>
  </si>
  <si>
    <t>BIOLIT UNI SPREJ 400ML</t>
  </si>
  <si>
    <t>CILLIT - WC SVEZI</t>
  </si>
  <si>
    <t>CHLORAMIN</t>
  </si>
  <si>
    <t>OSVEZOVAC AIRPLUS WC GEL</t>
  </si>
  <si>
    <t>Gel 2v1, Silný čistič na bázi kyseliny pro odtsranění špíny, vodního kameny a rzi, clorová složka pro desinfekci,</t>
  </si>
  <si>
    <t>VEDRO 10L PVC</t>
  </si>
  <si>
    <t>Plastové vědro o objemu 10litrů, Výška vědra 26cm, Vnitřní průměr 25cm</t>
  </si>
  <si>
    <t>LOPATKA NA SMETI PH</t>
  </si>
  <si>
    <t>Vzorek dle odst. 12.5 písm. b) ZD</t>
  </si>
  <si>
    <t>ano</t>
  </si>
  <si>
    <t>litr</t>
  </si>
  <si>
    <t>5 litr</t>
  </si>
  <si>
    <t>Lopatka na smetí plastová, rozměry šíře 205mm.Barva mix.</t>
  </si>
  <si>
    <t>LOPATKA NA SMETI</t>
  </si>
  <si>
    <t>Lopatka kovová malá, materiál pozinkovaný plech, rozměry šíře 110mm,</t>
  </si>
  <si>
    <t>ROZPRASOVAC</t>
  </si>
  <si>
    <t>Rozprašovač mechanický obsah 1L, materiál plast, Hmotnost 0,07kg - Výška 28cm,</t>
  </si>
  <si>
    <t>ROZPRASOVAC S PUMPICKOU</t>
  </si>
  <si>
    <t>HOUBICKA</t>
  </si>
  <si>
    <t>Kuchyňská pěnová houbička malá, s jednou s drsněnou stranou, balení folie 10ks. Materiál pěnovka, šířka 5cm x délka 8cm</t>
  </si>
  <si>
    <t>VEDRO 12L PVC</t>
  </si>
  <si>
    <t>Plastové vědro o objemu 12litrů, Výška vědra 25cm, Vnitřní průměr 27cm</t>
  </si>
  <si>
    <t>UTERKA HOUBOVA</t>
  </si>
  <si>
    <t>KONEV KROPICI KOVOVA</t>
  </si>
  <si>
    <t>Pozinkovaná kropící konev s kvalitní oceli, s odnimatelným kropítkem, objem 9litrů</t>
  </si>
  <si>
    <t>VEDRO POZINK. 12L</t>
  </si>
  <si>
    <t>MOP + VEDRO</t>
  </si>
  <si>
    <t>MOP NAHRADNI-BAVLNA</t>
  </si>
  <si>
    <t>MOP</t>
  </si>
  <si>
    <t>INDULONA A</t>
  </si>
  <si>
    <t>KREM - ASTRID  VELKY</t>
  </si>
  <si>
    <t>Výživný a reg.krém na ruce s UV filtrem.Obsahuje vitamín E,D-panthenol,allantoin a jobový olej.Balení 100ml</t>
  </si>
  <si>
    <t>KREM - ASTRID  MALY</t>
  </si>
  <si>
    <t>Výživný a reg.krém na ruce s UV filtrem.Obsahuje vitamín E,D-panthenol,allantoin a jobový olej.Balení 150ml</t>
  </si>
  <si>
    <t>RUKAVICE CHIR. M-8</t>
  </si>
  <si>
    <t>PROFIL CW 75MM DL.3</t>
  </si>
  <si>
    <t xml:space="preserve">ocel.pozinkovaný konstrukční profil pro stěnové konstrukce, síla plechu 0,6mm </t>
  </si>
  <si>
    <t>PROFIL UW 75MM DL.4M</t>
  </si>
  <si>
    <t>PASKA KRYCI-PAPIR 30   *</t>
  </si>
  <si>
    <t>PASKA LAKYR. 25    5</t>
  </si>
  <si>
    <t>PASKA LAKYR. 50    5</t>
  </si>
  <si>
    <t>POLYSTYREN 200   100  3</t>
  </si>
  <si>
    <t>POLYSTYREN 1000  500  5</t>
  </si>
  <si>
    <t>POLYSTYREN 3CM</t>
  </si>
  <si>
    <t>KRYTINA PODLAHOVA 200CM</t>
  </si>
  <si>
    <t>STERKA</t>
  </si>
  <si>
    <t>STERKA SILIKONOVA</t>
  </si>
  <si>
    <t>LOPATA S NASADOU 7117</t>
  </si>
  <si>
    <t>LOPATA OCELOVA</t>
  </si>
  <si>
    <t>ZAMEK VISACI FAB</t>
  </si>
  <si>
    <t>SIT SVAR.KARI 6/6</t>
  </si>
  <si>
    <t>DRATENKA NIKL EU</t>
  </si>
  <si>
    <t>NUZ ODLAMOVACI 18MM</t>
  </si>
  <si>
    <t>ZAROBETON  1500</t>
  </si>
  <si>
    <t>HMOTA SAMONIVELACNI</t>
  </si>
  <si>
    <t>PARABITGLAS G 200</t>
  </si>
  <si>
    <t>IZOLACE ISOVER TL.80MM</t>
  </si>
  <si>
    <t>STUK 023 CALOFRIG</t>
  </si>
  <si>
    <t>HMOTA SPAROVA SEDA</t>
  </si>
  <si>
    <t>PRISADA DO MALT</t>
  </si>
  <si>
    <t>SADRA</t>
  </si>
  <si>
    <t>speciální koncentrovaný avivážní prostředek pro změkčení a snadné žehlení prádla; obsahuje propan-2-ol &gt;=1,0-&lt;5,0%, číslo CAS 67-63-0; číslo EINECS/ES 200-661-7; viskozita 125-375 mPas</t>
  </si>
  <si>
    <t>jemný krémový tekutý čistící přípravek s mikročásticemi; hustota 1,45g/cm3, pH 10,5 - 11,5</t>
  </si>
  <si>
    <t>čistící přípravek speciálně vyvinutý pro úklid koupelen, s mechanickým rozprašovačem; slož. Undecan-1-ol 1-5%; neiontové povrchové aktivní látky alkyl alcohol ethoxylate 1-5% CAS 68439-45-2; viskozita 85mPas</t>
  </si>
  <si>
    <t>prostředek na mytí nádobí parfémovaný s vysokou odmašťovací schopností - i ve studené vodě; relativní hustota 1,0 g/cm3, pH 10% roztok cca 7,8; akutní orální toxicita LD50 &gt;2g/kg</t>
  </si>
  <si>
    <t>čisticí prostředek k mytí podlah, laminátu a jiných nenasákavých ploch; obsahuje C11 alcohol athoxylate (10EO) číslo CAS 34398-01-1  v množství 1-5%; hodnota pH 5,5 - Hustota 1,001 g/cm3 při 20°C</t>
  </si>
  <si>
    <t>posypová sůl; složení chlorid sodný; vzhled průmyslová sul, krystalický, bílý prášek; hustota 2 165 kg/m3</t>
  </si>
  <si>
    <t>Repelentní prostředek v postřikovači</t>
  </si>
  <si>
    <t>Repelentní tekutý prostředek</t>
  </si>
  <si>
    <t>Rozmrazovací přípravek ve spreji</t>
  </si>
  <si>
    <t>rukojeť: plast - polypropylen; kovová zděř: Fe pásovina povrchově upravená niklováním nebo zinkováním; lepidlo: dvousložkové epoxidové; vložky: polypropylen; osazení: 100% čínská 2xvařená přírodní prasečí štětina, šíře 20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</si>
  <si>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30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</si>
  <si>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50 mm</t>
  </si>
  <si>
    <t>rukojeť: plast - polypropylen; kovová zděř: Fe pásovina povrchově upravená niklováním nebo zinkováním; lepidlo: dvousložkové epoxidové; vložky: polypropylen; osazení: 100% čínská 2xvařená přírodní prasečí štětina, šíře 70 mm</t>
  </si>
  <si>
    <t>Štětec natěrací, velikost č. 8</t>
  </si>
  <si>
    <t>Štětec natěrací, velikost č. 16</t>
  </si>
  <si>
    <t>Štětec natěrací, velikost č. 20</t>
  </si>
  <si>
    <t>štětec natěračský kulatý; dřevěné držadlo; směs štětiny a žíně; velikost č. 20; VD 64 mm</t>
  </si>
  <si>
    <t>Štětec plochý, velikost č. 12</t>
  </si>
  <si>
    <t>Štětec plochý, velikost č. 16</t>
  </si>
  <si>
    <t>Štětec plochý, velikost č. 18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</si>
  <si>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č.1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</si>
  <si>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č.2</t>
  </si>
  <si>
    <t>rukojeť: plast - polypropylen; kovová zděř: Fe pásovina povrchově upravená niklováním nebo zinkováním; lepidlo: dvousložkové epoxidové; vložky: polypropylen; osazení: 100 % čínská 2 x vařená přírodní prasečí štětina, velikost  č.3</t>
  </si>
  <si>
    <t>utěrka houbová balení 5ks/MJ; rozměr 18 x 15cm</t>
  </si>
  <si>
    <t>sada</t>
  </si>
  <si>
    <t>SADRA PLAST.KNAUF</t>
  </si>
  <si>
    <t>POKLOP BETONOVY KRUH.</t>
  </si>
  <si>
    <t>SADROKARTON RF 12.5  200</t>
  </si>
  <si>
    <t>TEROSTAT 1 K CERNY</t>
  </si>
  <si>
    <t>1K PUR jednosložkový karos.tmel na bázi polyuretanu tvrdnoucí vzduš.vlhkostí, Barva černá, Bez zápachu, Hustota 1,20g/cm3, Pevnost v tahu 1.7 Mpa, Teplot.odolnost -40"C do +90"C, Balení 310ml.</t>
  </si>
  <si>
    <t>NASADA DO LOPATY T 120</t>
  </si>
  <si>
    <t>HUL SMETAKOVA</t>
  </si>
  <si>
    <t>SMETAK RUCNI PVC</t>
  </si>
  <si>
    <t>KARTAC PODL.RUCNI 421/1</t>
  </si>
  <si>
    <t>VALECEK NA MALOVANI</t>
  </si>
  <si>
    <t>VALECEK NATER.</t>
  </si>
  <si>
    <t>Váleček Perlon-5barev, polyakryl, výška plyše 13mm, odolává rozpouštědlům.Šíře 100 mm, Balení hák+valeček.</t>
  </si>
  <si>
    <t>VALECEK NAHRADNI</t>
  </si>
  <si>
    <t>Váleček Perlon-5barev, polyakryl, výška plyše 13mm, odolává rozpouštědlům.Šíře 100 mm,</t>
  </si>
  <si>
    <t>SMETAK</t>
  </si>
  <si>
    <t>SMETAK NA HUL 60CM</t>
  </si>
  <si>
    <t>SMETAK NA HUL 80CM</t>
  </si>
  <si>
    <t>SMETAK RUCNI</t>
  </si>
  <si>
    <t>KOSTE PRUM.PVC</t>
  </si>
  <si>
    <t>HUL TELESKOPICKA</t>
  </si>
  <si>
    <t>STERKA NA OKNO</t>
  </si>
  <si>
    <t>STETEC UMEL. C.16</t>
  </si>
  <si>
    <t>STETEC UMEL. C.20</t>
  </si>
  <si>
    <t>STETEC UMEL. C. 8</t>
  </si>
  <si>
    <t>STETEC UMEL. C.22</t>
  </si>
  <si>
    <t>STETEC LAK. C4</t>
  </si>
  <si>
    <t>STETEC AMERICKY 3  ,,</t>
  </si>
  <si>
    <t>STETEC AMERICKY 3.5</t>
  </si>
  <si>
    <t>STETEC AMERICKY 4</t>
  </si>
  <si>
    <t>STETEC ZAROHAK 2,5,,</t>
  </si>
  <si>
    <t>STETEC ZAROHAK 3  ,,</t>
  </si>
  <si>
    <t>LEPENKA NEPISK.A 330</t>
  </si>
  <si>
    <t>Hydroizolační pás A330 ze surové hadrové lepenky impregnované asfaltem, role 30m x 1m, role 30m2, Použití pro doplňkové hydroizolační funkce v konstrukcích budov</t>
  </si>
  <si>
    <t>HADR CISTICI</t>
  </si>
  <si>
    <t>Prachovka bílá netkaná, rozměr 50x43cm</t>
  </si>
  <si>
    <t>Mýcí hadr tkaný Vaflo, rozměr  60x60cm</t>
  </si>
  <si>
    <t>RUKAVICE GUM.PRO DOMAC.</t>
  </si>
  <si>
    <t>Latexové rukavice pro domácnost, velurová úprava vnitřního povrchu, protiskluzové struktury na dlani a prstech. Velikosti S-M-L-XL</t>
  </si>
  <si>
    <t>PASKA MASKOVACI DO 80C</t>
  </si>
  <si>
    <t>FOLIE FRISCH 30M</t>
  </si>
  <si>
    <t>PE fólie s velkou průtažností, šířka 500mm, tloušťka 23micro, Váha 2,3kg, Používá se k balení kusového zboží určeného k přepravě, chrání před poškozením a vlivy počasí.</t>
  </si>
  <si>
    <t>POVRCHOVY NATER (SEDA)</t>
  </si>
  <si>
    <t>PASKA IZOLACNI 15MM.10M</t>
  </si>
  <si>
    <t>Izolační páska PVC, prac.teplota do +85"C, elek.pevnost 72,9kV/mm, rozměry š x tl.x d - 15mm/ 0,13mm/ 10m, provedení barva černá.</t>
  </si>
  <si>
    <t>KURA MULCOVACI</t>
  </si>
  <si>
    <t>LIH DENATUROVANY</t>
  </si>
  <si>
    <t>HOUBICKA BRUSNA</t>
  </si>
  <si>
    <t>PALETA CH EURO</t>
  </si>
  <si>
    <t>Zálohovaný obal - paleta EUR 120x80</t>
  </si>
  <si>
    <t>PISTOLE BODY ASTURO</t>
  </si>
  <si>
    <t>SITKO PAPIR.NA BARVU</t>
  </si>
  <si>
    <t>PRIMALEX PLUS</t>
  </si>
  <si>
    <t>OSVEZOVAC VZDUCHU</t>
  </si>
  <si>
    <t>PASKA LEP. OBOUSTR.</t>
  </si>
  <si>
    <t>SMETACEK RUCNI</t>
  </si>
  <si>
    <t>plastové těleso, syntetická vlákna (PET), Délka UH části 28cm, délka vláken 5,5cm</t>
  </si>
  <si>
    <t>GLACIDET</t>
  </si>
  <si>
    <t>KAPALINA BRZDOVA 4L</t>
  </si>
  <si>
    <t>KAPALINA BRZDOVA</t>
  </si>
  <si>
    <t>Štb</t>
  </si>
  <si>
    <t>NJ+Vyš</t>
  </si>
  <si>
    <t>hadr mycí, podlahový</t>
  </si>
  <si>
    <t>hadr prachovka, čistící</t>
  </si>
  <si>
    <t>technický benzín čistící 80/110, Hustota při 15“C 692 až 713 kg/m3, Vzhled vizuálně jasný-čirý, Obsah N-Hexanu max.4% STN 656150, Obsah aromátů max.0,2% STN 656150, Refractive index 1,397 STN 650341, Aniline point,69“C STN 656180,</t>
  </si>
  <si>
    <t xml:space="preserve">vápenaté plastické mazivo s přísadou grafitu, voděodolné! vyrob.z kvalitního ropného mazac.oleje, velmi dobrá mech.stabilita a přilnavost, Odolnost vůči vodě DIN 51807 stupeň 0-40, Rozsah prac.teplot od -30“C do +70“C, Obsah vody ISO 3733 0%, Penetrace při 25“C ISO2137,ASTM D 2170  215-255 10-1mm, </t>
  </si>
  <si>
    <t>posypová sůl, složení chlorid sodný,NaCI. Vzhled průmyslová sul,krystalický,bílý prášek. Hustota 2165kg/m3</t>
  </si>
  <si>
    <t>Koncentrovaná mrazuvzdorná chladící kapalina.Výměnná lhůta 2-3roky. Splňuje normu VW TL 774 B v požadavcích na antikorozní ochranu. Bezbarvá až nažloutlá kapalina, mísitelná s vodou. Směs 1,2 ethandiolu s inhibitory koroze,stabilizátorem a přísadami proti požití.Obsah Ethan-1,2-diol &lt;45% CAS 107-21-1,ph 7,5-8,5.</t>
  </si>
  <si>
    <t>bezoplachový odrezovač se stabilizátorem účinku, vysoká účinnost při odstranění koroze. Vydatnost 10-40m2 500gbal.</t>
  </si>
  <si>
    <t>konzervační olej ve spreji aerosol. Obsahuje složky Butan 5,5% CAS 74-98-6, Butan 19,5% CAS 106-97-8 cislo ES 203-448-7.Teplotní třída propan-butan T2. Teplotní vznícení 365“C. Hustota při 20“C 786kg/m3.Tenze par při 20“C 0,35MPa, Výhřevnost prop.-butan 46MJ/kg.</t>
  </si>
  <si>
    <t>aerosolový přípravek sloužící k odstranění zoxidovaných a sulfidových vrstev kontaktů. Vhodný pro stříbrné a postříbřené kontakty i pro detekové materiály z barev.kovů. Zabraňuje další oxidaci a sulfidaci kontaktu.</t>
  </si>
  <si>
    <t>antikorozní a antiabrazivní nátěr s izolačními vlastnostmi. Elastický. Ochrana proti vodě, chemic.i mechan.účinkům.Barva černá.Sušina min.50%!, Roztíratelnost na plechu stupeň 2-3. Slévavost na plechu stupeň 4. Zasychání na dotek cca 3hod.při 20"C. Přilnavost stupeň 1.</t>
  </si>
  <si>
    <t>Profi-rychleschnoucí autolak, na bázi jedinečných pryskyřic v kombinaci s vysokým obsahem pigmentů, Vynikající kryvost, žáruvzdorný do 110“C, Lesk 85-90% ůhel 60“, Vytvrzení do 2hod.,Suchý na povrchu 3-5min,Suchý na dotek 10-15min, Velni dobrý roztřik,Krýcí schopnost 1,25-1,75m2 (tl.povrchu 20-25 mikronů).</t>
  </si>
  <si>
    <t>mýcí pasta na ruce se zárukou nejvyšší kvality, vytvořená na základě D-Limonene výtažků z aloe vera,esterů jojoby a vys.účinného abraziva.Odtraň.silné prům.znečištění rukou jako maziva,tuky,oleje,laky,dehet,inkoust,lepidla. Dermatologicky testovany. Biologický a odbouratelný.</t>
  </si>
  <si>
    <t>destilovaná voda pro technické účely, všestranné použití. Měrná elektrická vodivost 25yS.cm-1</t>
  </si>
  <si>
    <t>Odhadovaná spotřeba za 1 rok v měrných jednotkách</t>
  </si>
  <si>
    <t>Tekutý čisticí prostředek - měrné jednotky litry (litr).</t>
  </si>
  <si>
    <t xml:space="preserve">Odhadovaná spotřeba tekutého čisticího prostředku za 1 rok v balení o objemu 1 litr </t>
  </si>
  <si>
    <t xml:space="preserve">Odhadovaná spotřeba tekutého čisticího prostředku za 2 roky v balení o objemu 1 litr </t>
  </si>
  <si>
    <t>Vyplněno zadavatelem/SW</t>
  </si>
  <si>
    <t>Konkrétní tekutý čisticí prostředek, v balení o 500 ml</t>
  </si>
  <si>
    <t>Obvyklá velikost balení - INFORMATIVNÍ ÚDAJ!</t>
  </si>
  <si>
    <t>Cena za 1 ks obvyklého balení - INFORMATIVNÍ ÚDAJ!</t>
  </si>
  <si>
    <t>Uchazeč uvede celkovou nabídkovou cenu v Kč bez DPH v Krycím listu nabídky VZ.</t>
  </si>
  <si>
    <t>Ceník (tiskový výstup z nabídkového souboru) bude podepsán osobou oprávněnou jednat jménem či za uchazeče. A připojen jako příloha k Rámcové kupní smlouvě.</t>
  </si>
  <si>
    <t>Vzhledem ke skutečnosti, že drogistické zboží je baleno v různých gramážích, objemech, kusech žádáme, aby uchazeč stanovoval/uváděl ceny přepočtené na 1 měrnou jednotku. Pro přehlednost jsou u každého výrobku v pravé části tabulky uvedeny velikosti obvyklých balení, a cena tohoto konkrétního balení při použití nabídkové ceny uchazeče.</t>
  </si>
  <si>
    <t>Doplněno konkrétní drogistické zboží, vysvětlení</t>
  </si>
  <si>
    <t>Doplněna konkrétní hodnota nákupu/spotřeby</t>
  </si>
  <si>
    <t>Zdrojová data pro vyplnění</t>
  </si>
  <si>
    <t>Softwarový výpočet sumy, kterou zaplatí zadavatel za objednané množství ve stanovených měrných jednotkách za 2 roky v případě uvedené nabídkové ceny</t>
  </si>
  <si>
    <t>Vypočtená cena obvyklého balení v případě použití uchazečovy nabídkové ceny</t>
  </si>
  <si>
    <t>= 0,5 litru * uchazečova nabídková cena za 1 litr</t>
  </si>
  <si>
    <t>Vyplněno SW</t>
  </si>
  <si>
    <t>= 560 litrů * uchazečova nabídková cena</t>
  </si>
  <si>
    <t>Legenda:</t>
  </si>
  <si>
    <t>Měrné jednotky:</t>
  </si>
  <si>
    <t>početní kus</t>
  </si>
  <si>
    <t>objemové mililitry</t>
  </si>
  <si>
    <t>objemové litry</t>
  </si>
  <si>
    <t>hmotnostní gramy</t>
  </si>
  <si>
    <t>hmotnostní kilogramy</t>
  </si>
  <si>
    <t>početní sada (kus + kus)</t>
  </si>
  <si>
    <t>Cena 1 litru tekutého čisticího prostředku, kterou doplní uchazeč, například 45 Kč</t>
  </si>
  <si>
    <r>
      <t>SW automaticky zaokrouhlí na 3 desetinná místa,</t>
    </r>
    <r>
      <rPr>
        <b/>
        <i/>
        <sz val="10"/>
        <rFont val="Arial CE"/>
        <family val="0"/>
      </rPr>
      <t xml:space="preserve"> při výpočtu používá uchazečem zadanou hodnotu</t>
    </r>
  </si>
  <si>
    <r>
      <t>SW automaticky zaokrouhlí na 2 desetinná místa,</t>
    </r>
    <r>
      <rPr>
        <b/>
        <i/>
        <sz val="10"/>
        <rFont val="Arial CE"/>
        <family val="0"/>
      </rPr>
      <t xml:space="preserve"> při výpočtu používá uchazečem zadanou hodnotu</t>
    </r>
  </si>
  <si>
    <r>
      <t xml:space="preserve">SW automaticky zaokrouhlí na 3 desetinná místa, </t>
    </r>
    <r>
      <rPr>
        <b/>
        <i/>
        <sz val="10"/>
        <rFont val="Arial CE"/>
        <family val="0"/>
      </rPr>
      <t>při výpočtu používá uchazečem zadanou hodnotu</t>
    </r>
  </si>
  <si>
    <t>Impregnační přípravek ve formě aerosol zajišťuje odolnost surové kůže,barvené kůže,kožených podrážek a předevš.semiše (veluru) proti vodě. Tenze par 93hPa (pro ethylacetátl) horní 11,5% obj.(pro ethylacetát). Hustota par (vzduch=1) &gt;1. Teplotní třída T2.,</t>
  </si>
  <si>
    <t xml:space="preserve">univerzální lepidlo pro domácnost a dílnu. Disperzní lepidlo na bázi polyvinylacetátu a polyvinylalkoholu, neobsahuje organ.rozpouštědla. Lepí papír,dřevo,korek,kůži,dřevovláknité a jiné savé materiály. </t>
  </si>
  <si>
    <t>kvalitní polyuretanová montážní a izolační pěna pro profesionály. Vyplňování spár a izolace.</t>
  </si>
  <si>
    <t xml:space="preserve">malířská nátěrová hmota pro interiéry, vodná suspenze kaolinu a křídy, karboxymethylcelulozy pomocných látek, Barva bílá, Hodnota ph při 20“C cca 9,6. </t>
  </si>
  <si>
    <t>bílá univerzální latexová barva, směs anorganických pigmentů, plniv,derivátu, celulozy,aditiv, fungicidních a baktericidních látek a styren-akrylátové disperze ve vodném prostředí.Bílý nestandartní odstín.Obsah netěkavých složek&gt;56,5% hm., &lt;38% obj.- Viskozita 5500+-1500mPa.s, Měrná hmotnost cca 1,48 kg/l.</t>
  </si>
  <si>
    <t xml:space="preserve">aerosolový lak "ledové květy", k zneprůhlednění skla v interiéru, vytváří efekt ledové námrazy. Obsahuje 1-Methoxypropan-2-ol &lt;9% cislo CAS 107-98-2. </t>
  </si>
  <si>
    <t>odstraňovač nátěrů, je viskozní kapalina s obsahem dichlormetanu a dalš.speciálních chem.látek., určen k odstraň.starých nátěrů na bázi vodouřed.disperzí,olejových,santetických,epoxidových a polyuret.NH z kovových i dřev.podkladů., Obsah organ.rozpouštědel 0,89kg/kg</t>
  </si>
  <si>
    <t>jednosložkový nízkoviskozní separační přípravek.Seperace betonů a všech forem bednění. Vysoce roztékavý, vzlínavý i za nízkých teplot.Tepelný rozsah použití 0/+30“C, Vydatnost 25-59m2/l dle nasakavosti podkl.,Hustota 0,86kg/l,Obsauje Mastný alkohol alkylpolyglykolether &lt;10%.</t>
  </si>
  <si>
    <t xml:space="preserve">Přípravek na umývání stříkacích pistolí. Směs ketonů a aromatických uhlovodíků, Hustota max.0,96g/cm3, Odpařivost 3-8, Barva mg J max.10mg J, </t>
  </si>
  <si>
    <t>Homopolymerní polyvinylacetátová disperze bez plnidel obsahující změkčovadlo. Univerzální disperze se širokou možností použití. Sušina min.53,5%, pH 3-6, Velikost částic 300 – 3000nm, Minim.teplota tvoření filmu +2“C, Obsah chloridů max.0,1%, obsah alkalií max.0,5%</t>
  </si>
  <si>
    <t>univerzální kontakntí lepidlo na různé savé i nesavé materiály, bez obsahu toulenu, na všechny pevná lepení, Báze:polychloroprén, barva světle-béžová, Hustota 0,86g/cm3 při +20“C, Odolnost max.do +70“C, Pevnost v smyku 0,59Númm2, Pevnost v odlupování 0,99kN/m, obsah netěkavých látek cca 23,5% obj.,Doba odvětrání cca 15minut</t>
  </si>
  <si>
    <t>LEPIDLO CHEMOPREN 25  konec výroby!!</t>
  </si>
  <si>
    <t xml:space="preserve">univerální hmota na opravy a lepení. Tuhne na vlhkém povrchu i pod vodou. Barva vnější modrá, vnitřní bílá, Pevnost ve smyku cca 50kg/cm2 (23“C, železo), Teplota použitelnosti od -30“C do +150“C, </t>
  </si>
  <si>
    <t>jednoslož.lepidlo na dřevo pro lepení podle DIN EN 204/D3, splňuje skupiny zatížení D3. Lepidlo ze syntet.pryskyřic na bázi polyvinyacetátu. Montážní lep.pro použití v exter.i interiérech, Vodotěsná lepení,Odolné proti stárnutí, Bezbarvé, rychle tuhnoucí, Hodnota pH cca 3, Hustota cca 1,1g/cm3, Odolnost proti teplu dle Watt 91&gt;7 N/mm2</t>
  </si>
  <si>
    <t>Pro přehlednost nabízeného sortimentu si zadavatel žádá o předložení vzorků u komodit, u kterých je to vyznačeno. (Viz první sloupec listu Sortiment drogistického zboží)</t>
  </si>
  <si>
    <t>Vyplněno zadavatelem</t>
  </si>
  <si>
    <t>VYPLNÍ UCHAZEČ</t>
  </si>
  <si>
    <r>
      <t xml:space="preserve">Obvyklá velikost balení - </t>
    </r>
    <r>
      <rPr>
        <b/>
        <i/>
        <sz val="8"/>
        <color indexed="10"/>
        <rFont val="Arial CE"/>
        <family val="0"/>
      </rPr>
      <t>INFORMATIVNÍ ÚDAJ!</t>
    </r>
  </si>
  <si>
    <r>
      <t xml:space="preserve">Cena za 1 ks obvyklého balení - </t>
    </r>
    <r>
      <rPr>
        <b/>
        <i/>
        <sz val="8"/>
        <color indexed="10"/>
        <rFont val="Arial CE"/>
        <family val="0"/>
      </rPr>
      <t>INFORMATIVNÍ ÚDAJ!</t>
    </r>
  </si>
  <si>
    <t>Příruční lopatka kovová a smetáček</t>
  </si>
  <si>
    <t>Příruční lopatka umělohmotná a smetáček</t>
  </si>
  <si>
    <t>10 kg</t>
  </si>
  <si>
    <t>Uchazeč vyplňuje pouze žlutě podbarvené buňky.</t>
  </si>
  <si>
    <t>Jednosložková polotvrdá na bázi vlhkem vytvrzujícího polyuretanu. Bez obsahu freonů, rychle vytvrzující, vysoká plnící schopnost, dobrá zvuková a tepelná izolace, rovnoměrná struktura, Základ polyuretan, Hustota 30-35 kg/m3 dle ISO 7390, Reakce na oheň F dle ČSN EN 13 5001-1, Řezatelnost 60-120min, Tepelná odolnost -40 až +90“C po vytvrzení</t>
  </si>
  <si>
    <t>čirá bezbarvá kalaina,obsahuje nejvýše 0,1% benzenu. K odmašťování a čist.povrchu kovových předmětů. Hustota cca 0,86-0,87g/m3, číslo kyselosti do 0mg KOH/1g, obsah těkavého organického uhlíku 912g/1 kg toluenu.</t>
  </si>
  <si>
    <t xml:space="preserve">osvěžující aer sprej deo na nohy, kurčený k cílené péči o pokožku nohou. Obsahuje Chlorofylin! </t>
  </si>
  <si>
    <t>repelentní přípravek na kůži.Slož.Propan 6-7% CAS 74-98-6, Ethanol 48-49% CAA 64-17-5, Deltamethrin (ISO) 0,01% CAS 52918-63-.Butan 23-24% CAS 106-97-8 cislo ES 203-448-7.</t>
  </si>
  <si>
    <t>univerzální prášek na praní prádla</t>
  </si>
  <si>
    <t>čistící a dezodorační přípravek pro sanitární zařízení, určený ke vkládání do pisoárů zejm.k užití v komun.hygieně. Zabraňuje tvorbě usazenin. Obsahuje Benzensulfonovou kyselinu 15-20%.</t>
  </si>
  <si>
    <t>práškový mýcí, čistící a změkčovací přípravek. Klasifikace Xi. Složky detergentu: uhličitan sodný, síran sodný, směs anionaktivních, neionogenních tenzidů a anorg.přísad, metakřemičitan sodný,Iminodisukcitát tertrasodný, parfém.</t>
  </si>
  <si>
    <t>čistící a dezodoranční přípravek pro WC hygienu. PH hodnota 2,5-4,5. obsahuje Ethoxylovaný alkohol&lt;5 66455-15-0 polymer, Ethanol &lt;3 64-17-5  200-578-6.</t>
  </si>
  <si>
    <t>avivážní prostředek na prádlo., Obsahuje propan-2-ol &gt;=1,0-&lt;5,0%, cislo CAS 67-63-0 cislo EINECS/ES 200-661-7, Viskozita 125-375 mPas.,</t>
  </si>
  <si>
    <t xml:space="preserve">tekutý škrob, ztekucený přírodní škrob určený na apretaci textilu. Hodnota pH 2-4. </t>
  </si>
  <si>
    <t xml:space="preserve">znač.prostředek na mytí nádobí.Parfémovaný. Relativní hustota 1,0 g/cm3, pH 10% roztok cca 7,8, Odhadovaná akutní orální toxicita LD50 &gt;2g/kg. </t>
  </si>
  <si>
    <t xml:space="preserve">mýcí prostředek na nádobí citron a pomeranč, Hodnota pH 5,5-6,5 1%-tní roztok při 20“C. Vizkozita mPa.s 400-700. Obsahuje 65% parafinsulfonan sodný 8571-69-9 CAS. </t>
  </si>
  <si>
    <t xml:space="preserve">tekutý čistící prostředek-písek pro široké použití (sporáky-dřezy -baterie-nádobí-podlahy) Nepoužívat na nerez,lakov.plochy plasty a dřevo. Barva levandule modrozelená, pomeranč oranžová. PH hodnota 1%-ho roztoku při 20“C 8-10. </t>
  </si>
  <si>
    <t xml:space="preserve">soda na změkčování vody,namáčení silně znečištěných oděvů. Obsahuje hl.složk.Uhličitan sodný dekahydrát Xi,R36 min.95%. </t>
  </si>
  <si>
    <t>na změkčování vody.Reg.číslo NA. Slož.uhličitan sodný min.95% CAS cislo 497-19-8. Rozpustnost ve vodě 21,5g sody na 100g vody! Max.12 pH !., bez zápachu.</t>
  </si>
  <si>
    <t>mýcí pasta na ruce k mytí silně znečištěných rukou.</t>
  </si>
  <si>
    <t>tekutý čistící prostřede kna velmi znečištěné plochy. Obsahuje složky Kys.fosforečná CAS 7664-38-2, nátrium-poly/etoxyetyl-dodecylsulfát CAS 9004-82-4.</t>
  </si>
  <si>
    <t xml:space="preserve">duck do Wc nádrže modrý a zelený.Klasif.přípravku Xi,dráždivý. PH 1%vodného roztoku 7,5-9,5. Hodnota přibl.LD 50 &gt;2g/kg. Ve vodě zcela rozpustný. </t>
  </si>
  <si>
    <t>pro čištění a lesk skleněných a hladkých omyvatelných ploch (např.sklo,zrcadla,TV obrazovky,atd.) clin vynikající čistítí účinek , nezanechává šmouhy. Receptura Nano Protect! Varianty vůně citron, jablka nebo květy.</t>
  </si>
  <si>
    <t>prostředek na ošetření nábytku., aerosol sprej., Vůně charakteristická, Relativní hustota při 20“C 0,96, Rozpustnost ve vodě nepatrná, Methanol &lt;0,5% 67-56-1.,</t>
  </si>
  <si>
    <t xml:space="preserve">tekutý čistící přípravek s mikročásticemi. Hustota 1,45g/cm3, </t>
  </si>
  <si>
    <t>čistící přípravek mech.rozpraš.na koupelny. Slož.Undecan-1-ol 1-5%, neiontové povrchové aktivní látky alkyl alcohol ethoxylate 1-5% CAS 68439-45-2.,Viskozita 85mPas.</t>
  </si>
  <si>
    <t>fungicidní přípravek pro likvidaci plísní na zdech, kachličkách okolo van, umyvadel, oken,na dřevě apod. Účinný proti mikroskopickým vlákn.houbám,řasám apod. Vys.fungicidní a antibacteriální účinky. Hl.složk.Chlornan sodný &lt; 5% a hydroxid sodný &lt;1% CAS cislo 1310-73-2 cislo ES 215-185-5.</t>
  </si>
  <si>
    <t>dezinfekční přípravek – použití k dezinfekci podlah, ploch,předmětů a hygien.náčiní, pro dezinf.pitné vody a likvid.řas v bazénech. Obsahuje chlornan sodný &lt;5% a hydroxid sodný &lt;1%-,</t>
  </si>
  <si>
    <t>Rozpustnost ve vodě 20“C 109g/100cm3 H2O, pevná látka ve formě kuliček.</t>
  </si>
  <si>
    <t>zvláště silný čistící přípravek pro WC, sanitarní zařízení apod., Koncentrace slož.Kysel.orthofosforečné 15-20% cislo CAS 7664-38-2 C R 34, vysoce účinný k odstr.rzi a vodn.kamene.</t>
  </si>
  <si>
    <t xml:space="preserve">totální herbicid. Účinná látka Izopropylaminátová sůl glyphosatu 38641-94-0 41,5%., Bod varu 105,3“C, Dynamická viskozita 65 mPa.s., pH 4,6-5,0 80g/l., </t>
  </si>
  <si>
    <t>insekticidní přípravek aerosolový proti létahícímu a lezoucímu hmyzu. Obsahuje Naftatěžká,hydrogenačně rafinovaná 38-39% cislo CAS 64742-48-9 Xn.</t>
  </si>
  <si>
    <t xml:space="preserve">tekutý čistící prostředek na čistění toalety, zejména rzi a vodního kamene., </t>
  </si>
  <si>
    <t xml:space="preserve">práškový dezinfekční přípravek na bázi chloru k dezinfekci ploch a povrchů v lekařské veterinární, potravinářské a všeobecné praxi., Složení: N-chlor-4-methylbenzen-1-sulfonamid, sodná sůl, trihydrát &gt;81%., </t>
  </si>
  <si>
    <t xml:space="preserve">rozmrazovač skel proti námraze a zabraňující její další tvorbě, Hustota 890 kg/m3, Čirá kapalina bez cizích nečistot, Nenarušuje lak automobilů,plasty pryže a polykarbonáty. </t>
  </si>
  <si>
    <t>útěrka houbová balení 5ks/MJ., rozměr 18 x 15cm.</t>
  </si>
  <si>
    <t>kovové vědro lisované ze zinkového ocelového plechu s drž.provlečeným dvěma oky.Barva zinková lesklá. Objem 12lt průměr 30cm!</t>
  </si>
  <si>
    <t>úklidová souprava mop bavlněný 160gr., kbelík,ždímač,mop, červené provedení.</t>
  </si>
  <si>
    <t>bavlněný náhradní mop 200g k uklidové soupravě</t>
  </si>
  <si>
    <t>111113001300</t>
  </si>
  <si>
    <t>257989025300</t>
  </si>
  <si>
    <t>257989025400</t>
  </si>
  <si>
    <t>257511005800</t>
  </si>
  <si>
    <t>257911018900</t>
  </si>
  <si>
    <t>257982020500</t>
  </si>
  <si>
    <t>245131010900</t>
  </si>
  <si>
    <t>257511007000</t>
  </si>
  <si>
    <t>694000000200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</si>
</sst>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0.0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d/m/yy"/>
    <numFmt numFmtId="171" formatCode="d/m/yy\ h:mm\ d\o\p\./\od\p\."/>
    <numFmt numFmtId="172" formatCode="dd/mm/yy"/>
    <numFmt numFmtId="173" formatCode="#,##0.00_ ;[Red]\-#,##0.00\ "/>
    <numFmt numFmtId="174" formatCode="#,##0_ ;[Red]\-#,##0\ "/>
    <numFmt numFmtId="175" formatCode="##0"/>
    <numFmt numFmtId="176" formatCode="##,###,##0.0########"/>
    <numFmt numFmtId="177" formatCode="d\.m\.yyyy"/>
    <numFmt numFmtId="178" formatCode="########0.00######"/>
    <numFmt numFmtId="179" formatCode="#,###,###,##0.00###"/>
    <numFmt numFmtId="180" formatCode="#,###,###,##0.0#########"/>
    <numFmt numFmtId="181" formatCode="##0.00\%"/>
    <numFmt numFmtId="182" formatCode="#,##0.000000"/>
    <numFmt numFmtId="183" formatCode="#,##0.0000"/>
    <numFmt numFmtId="184" formatCode="#,##0.000"/>
  </numFmts>
  <fonts count="63">
    <font>
      <sz val="12"/>
      <name val="Arial CE"/>
      <family val="0"/>
    </font>
    <font>
      <sz val="12"/>
      <name val="Times New Roman CE"/>
      <family val="0"/>
    </font>
    <font>
      <sz val="10"/>
      <name val="Courier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CE"/>
      <family val="0"/>
    </font>
    <font>
      <sz val="8"/>
      <name val="Microsoft Sans Serif"/>
      <family val="2"/>
    </font>
    <font>
      <sz val="10"/>
      <name val="Arial CE"/>
      <family val="0"/>
    </font>
    <font>
      <sz val="10"/>
      <name val="Microsoft Sans Serif"/>
      <family val="2"/>
    </font>
    <font>
      <b/>
      <sz val="12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i/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55" fillId="22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 wrapText="1"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right" vertical="center" indent="1"/>
    </xf>
    <xf numFmtId="3" fontId="16" fillId="0" borderId="12" xfId="0" applyNumberFormat="1" applyFont="1" applyFill="1" applyBorder="1" applyAlignment="1">
      <alignment horizontal="right" vertical="center" indent="1"/>
    </xf>
    <xf numFmtId="0" fontId="17" fillId="35" borderId="13" xfId="0" applyFont="1" applyFill="1" applyBorder="1" applyAlignment="1">
      <alignment horizontal="right" vertical="center" indent="1"/>
    </xf>
    <xf numFmtId="0" fontId="17" fillId="35" borderId="12" xfId="0" applyFont="1" applyFill="1" applyBorder="1" applyAlignment="1">
      <alignment horizontal="right" vertical="center" indent="1"/>
    </xf>
    <xf numFmtId="4" fontId="16" fillId="0" borderId="13" xfId="0" applyNumberFormat="1" applyFont="1" applyFill="1" applyBorder="1" applyAlignment="1">
      <alignment horizontal="right" vertical="center" indent="1"/>
    </xf>
    <xf numFmtId="4" fontId="16" fillId="0" borderId="12" xfId="0" applyNumberFormat="1" applyFont="1" applyFill="1" applyBorder="1" applyAlignment="1">
      <alignment horizontal="right" vertical="center" indent="1"/>
    </xf>
    <xf numFmtId="3" fontId="17" fillId="0" borderId="13" xfId="0" applyNumberFormat="1" applyFont="1" applyFill="1" applyBorder="1" applyAlignment="1">
      <alignment horizontal="right" vertical="center" indent="1"/>
    </xf>
    <xf numFmtId="3" fontId="17" fillId="0" borderId="12" xfId="0" applyNumberFormat="1" applyFont="1" applyFill="1" applyBorder="1" applyAlignment="1">
      <alignment horizontal="right" vertical="center" indent="1"/>
    </xf>
    <xf numFmtId="184" fontId="16" fillId="0" borderId="13" xfId="0" applyNumberFormat="1" applyFont="1" applyFill="1" applyBorder="1" applyAlignment="1" applyProtection="1">
      <alignment horizontal="right" vertical="center" indent="1"/>
      <protection locked="0"/>
    </xf>
    <xf numFmtId="4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84" fontId="16" fillId="0" borderId="12" xfId="0" applyNumberFormat="1" applyFont="1" applyFill="1" applyBorder="1" applyAlignment="1" applyProtection="1">
      <alignment horizontal="right" vertical="center" indent="1"/>
      <protection locked="0"/>
    </xf>
    <xf numFmtId="1" fontId="16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" fontId="16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" fontId="16" fillId="0" borderId="0" xfId="0" applyNumberFormat="1" applyFont="1" applyBorder="1" applyAlignment="1">
      <alignment horizontal="centerContinuous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48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vertical="center"/>
    </xf>
    <xf numFmtId="0" fontId="25" fillId="0" borderId="0" xfId="0" applyFont="1" applyFill="1" applyAlignment="1">
      <alignment/>
    </xf>
    <xf numFmtId="0" fontId="14" fillId="0" borderId="12" xfId="0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right"/>
    </xf>
    <xf numFmtId="4" fontId="14" fillId="0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definován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zoomScalePageLayoutView="0" workbookViewId="0" topLeftCell="A329">
      <selection activeCell="H383" sqref="H383"/>
    </sheetView>
  </sheetViews>
  <sheetFormatPr defaultColWidth="8.796875" defaultRowHeight="15"/>
  <cols>
    <col min="1" max="2" width="8.8984375" style="6" customWidth="1"/>
    <col min="3" max="3" width="35.3984375" style="6" bestFit="1" customWidth="1"/>
    <col min="4" max="4" width="6.3984375" style="6" bestFit="1" customWidth="1"/>
    <col min="5" max="5" width="8.8984375" style="6" customWidth="1"/>
    <col min="6" max="6" width="9.3984375" style="6" bestFit="1" customWidth="1"/>
    <col min="7" max="7" width="11.796875" style="6" bestFit="1" customWidth="1"/>
    <col min="8" max="16384" width="8.8984375" style="6" customWidth="1"/>
  </cols>
  <sheetData>
    <row r="1" spans="1:7" ht="12.75">
      <c r="A1" s="6" t="s">
        <v>81</v>
      </c>
      <c r="B1" s="6" t="s">
        <v>82</v>
      </c>
      <c r="C1" s="6" t="s">
        <v>83</v>
      </c>
      <c r="D1" s="6" t="s">
        <v>84</v>
      </c>
      <c r="E1" s="6" t="s">
        <v>85</v>
      </c>
      <c r="F1" s="6" t="s">
        <v>86</v>
      </c>
      <c r="G1" s="6" t="s">
        <v>87</v>
      </c>
    </row>
    <row r="2" spans="1:4" ht="12.75">
      <c r="A2" s="6">
        <v>191</v>
      </c>
      <c r="B2" s="6" t="s">
        <v>80</v>
      </c>
      <c r="C2" s="7" t="s">
        <v>79</v>
      </c>
      <c r="D2" s="8">
        <v>3</v>
      </c>
    </row>
    <row r="3" spans="1:8" ht="12.75">
      <c r="A3" s="6">
        <v>47</v>
      </c>
      <c r="B3" s="6" t="s">
        <v>620</v>
      </c>
      <c r="C3" s="6" t="s">
        <v>444</v>
      </c>
      <c r="G3" s="6">
        <v>25</v>
      </c>
      <c r="H3" s="6" t="s">
        <v>696</v>
      </c>
    </row>
    <row r="4" spans="1:4" ht="12.75">
      <c r="A4" s="6">
        <f>A3+1</f>
        <v>48</v>
      </c>
      <c r="B4" s="6" t="s">
        <v>80</v>
      </c>
      <c r="C4" s="7" t="s">
        <v>444</v>
      </c>
      <c r="D4" s="8">
        <v>5</v>
      </c>
    </row>
    <row r="5" spans="1:8" ht="12.75">
      <c r="A5" s="6">
        <v>4</v>
      </c>
      <c r="B5" s="6" t="s">
        <v>620</v>
      </c>
      <c r="C5" s="6" t="s">
        <v>389</v>
      </c>
      <c r="G5" s="6">
        <v>16</v>
      </c>
      <c r="H5" s="6" t="s">
        <v>390</v>
      </c>
    </row>
    <row r="6" spans="1:4" ht="12.75">
      <c r="A6" s="6">
        <f>A5+1</f>
        <v>5</v>
      </c>
      <c r="B6" s="6" t="s">
        <v>80</v>
      </c>
      <c r="C6" s="7" t="s">
        <v>389</v>
      </c>
      <c r="D6" s="8">
        <v>4</v>
      </c>
    </row>
    <row r="7" spans="1:8" ht="12.75">
      <c r="A7" s="6">
        <v>1</v>
      </c>
      <c r="B7" s="6" t="s">
        <v>620</v>
      </c>
      <c r="C7" s="6" t="s">
        <v>385</v>
      </c>
      <c r="F7" s="6">
        <v>5</v>
      </c>
      <c r="G7" s="6">
        <v>1</v>
      </c>
      <c r="H7" s="6" t="s">
        <v>623</v>
      </c>
    </row>
    <row r="8" spans="1:4" ht="12.75">
      <c r="A8" s="6">
        <v>1</v>
      </c>
      <c r="B8" s="6" t="s">
        <v>80</v>
      </c>
      <c r="C8" s="7" t="s">
        <v>385</v>
      </c>
      <c r="D8" s="8">
        <v>400</v>
      </c>
    </row>
    <row r="9" spans="1:8" ht="12.75">
      <c r="A9" s="6">
        <v>72</v>
      </c>
      <c r="B9" s="6" t="s">
        <v>620</v>
      </c>
      <c r="C9" s="6" t="s">
        <v>474</v>
      </c>
      <c r="F9" s="6">
        <v>20</v>
      </c>
      <c r="G9" s="6">
        <v>10</v>
      </c>
      <c r="H9" s="6" t="s">
        <v>715</v>
      </c>
    </row>
    <row r="10" spans="1:4" ht="12.75">
      <c r="A10" s="6">
        <f>A9+1</f>
        <v>73</v>
      </c>
      <c r="B10" s="6" t="s">
        <v>80</v>
      </c>
      <c r="C10" s="7" t="s">
        <v>474</v>
      </c>
      <c r="D10" s="8">
        <v>10</v>
      </c>
    </row>
    <row r="11" spans="1:4" ht="12.75">
      <c r="A11" s="6">
        <f>A10+1</f>
        <v>74</v>
      </c>
      <c r="B11" s="6" t="s">
        <v>80</v>
      </c>
      <c r="C11" s="7" t="s">
        <v>68</v>
      </c>
      <c r="D11" s="8">
        <v>16</v>
      </c>
    </row>
    <row r="12" spans="1:8" ht="12.75">
      <c r="A12" s="6">
        <v>62</v>
      </c>
      <c r="B12" s="6" t="s">
        <v>620</v>
      </c>
      <c r="C12" s="6" t="s">
        <v>462</v>
      </c>
      <c r="F12" s="6">
        <v>72</v>
      </c>
      <c r="G12" s="6">
        <v>208</v>
      </c>
      <c r="H12" s="6" t="s">
        <v>708</v>
      </c>
    </row>
    <row r="13" spans="1:4" ht="12.75">
      <c r="A13" s="6">
        <f>A12+1</f>
        <v>63</v>
      </c>
      <c r="B13" s="6" t="s">
        <v>80</v>
      </c>
      <c r="C13" s="7" t="s">
        <v>462</v>
      </c>
      <c r="D13" s="8">
        <v>32</v>
      </c>
    </row>
    <row r="14" spans="1:8" ht="12.75">
      <c r="A14" s="6">
        <v>66</v>
      </c>
      <c r="B14" s="6" t="s">
        <v>620</v>
      </c>
      <c r="C14" s="6" t="s">
        <v>467</v>
      </c>
      <c r="F14" s="6">
        <v>50</v>
      </c>
      <c r="G14" s="6">
        <v>733</v>
      </c>
      <c r="H14" s="6" t="s">
        <v>468</v>
      </c>
    </row>
    <row r="15" spans="1:4" ht="12.75">
      <c r="A15" s="6">
        <f>A14+1</f>
        <v>67</v>
      </c>
      <c r="B15" s="6" t="s">
        <v>80</v>
      </c>
      <c r="C15" s="7" t="s">
        <v>467</v>
      </c>
      <c r="D15" s="8">
        <v>30</v>
      </c>
    </row>
    <row r="16" spans="1:8" ht="12.75">
      <c r="A16" s="6">
        <v>65</v>
      </c>
      <c r="B16" s="6" t="s">
        <v>620</v>
      </c>
      <c r="C16" s="6" t="s">
        <v>466</v>
      </c>
      <c r="F16" s="6">
        <v>80</v>
      </c>
      <c r="G16" s="6">
        <v>319</v>
      </c>
      <c r="H16" s="6" t="s">
        <v>709</v>
      </c>
    </row>
    <row r="17" spans="1:4" ht="12.75">
      <c r="A17" s="6">
        <f>A16+1</f>
        <v>66</v>
      </c>
      <c r="B17" s="6" t="s">
        <v>80</v>
      </c>
      <c r="C17" s="7" t="s">
        <v>466</v>
      </c>
      <c r="D17" s="8">
        <v>30</v>
      </c>
    </row>
    <row r="18" spans="1:8" ht="12.75">
      <c r="A18" s="6">
        <v>64</v>
      </c>
      <c r="B18" s="6" t="s">
        <v>620</v>
      </c>
      <c r="C18" s="6" t="s">
        <v>465</v>
      </c>
      <c r="F18" s="6">
        <v>80</v>
      </c>
      <c r="G18" s="6">
        <v>265</v>
      </c>
      <c r="H18" s="6" t="s">
        <v>708</v>
      </c>
    </row>
    <row r="19" spans="1:4" ht="12.75">
      <c r="A19" s="6">
        <f>A18+1</f>
        <v>65</v>
      </c>
      <c r="B19" s="6" t="s">
        <v>80</v>
      </c>
      <c r="C19" s="7" t="s">
        <v>465</v>
      </c>
      <c r="D19" s="8">
        <v>32</v>
      </c>
    </row>
    <row r="20" spans="1:8" ht="12.75">
      <c r="A20" s="6">
        <v>61</v>
      </c>
      <c r="B20" s="6" t="s">
        <v>620</v>
      </c>
      <c r="C20" s="6" t="s">
        <v>460</v>
      </c>
      <c r="F20" s="6">
        <v>40</v>
      </c>
      <c r="G20" s="6">
        <v>60</v>
      </c>
      <c r="H20" s="6" t="s">
        <v>461</v>
      </c>
    </row>
    <row r="21" spans="1:4" ht="12.75">
      <c r="A21" s="6">
        <f>A20+1</f>
        <v>62</v>
      </c>
      <c r="B21" s="6" t="s">
        <v>80</v>
      </c>
      <c r="C21" s="7" t="s">
        <v>460</v>
      </c>
      <c r="D21" s="8">
        <v>10</v>
      </c>
    </row>
    <row r="22" spans="1:8" ht="12.75">
      <c r="A22" s="6">
        <v>73</v>
      </c>
      <c r="B22" s="6" t="s">
        <v>620</v>
      </c>
      <c r="C22" s="6" t="s">
        <v>475</v>
      </c>
      <c r="F22" s="6">
        <v>90</v>
      </c>
      <c r="G22" s="6">
        <v>419</v>
      </c>
      <c r="H22" s="6" t="s">
        <v>716</v>
      </c>
    </row>
    <row r="23" spans="1:4" ht="12.75">
      <c r="A23" s="6">
        <f>A22+1</f>
        <v>74</v>
      </c>
      <c r="B23" s="6" t="s">
        <v>80</v>
      </c>
      <c r="C23" s="7" t="s">
        <v>475</v>
      </c>
      <c r="D23" s="8">
        <v>40</v>
      </c>
    </row>
    <row r="24" spans="1:8" ht="12.75">
      <c r="A24" s="6">
        <v>44</v>
      </c>
      <c r="B24" s="6" t="s">
        <v>620</v>
      </c>
      <c r="C24" s="6" t="s">
        <v>440</v>
      </c>
      <c r="G24" s="6">
        <v>15</v>
      </c>
      <c r="H24" s="6" t="s">
        <v>441</v>
      </c>
    </row>
    <row r="25" spans="1:4" ht="12.75">
      <c r="A25" s="6">
        <f>A24+1</f>
        <v>45</v>
      </c>
      <c r="B25" s="6" t="s">
        <v>80</v>
      </c>
      <c r="C25" s="7" t="s">
        <v>440</v>
      </c>
      <c r="D25" s="8">
        <v>2</v>
      </c>
    </row>
    <row r="26" spans="1:8" ht="12.75">
      <c r="A26" s="6">
        <v>70</v>
      </c>
      <c r="B26" s="6" t="s">
        <v>620</v>
      </c>
      <c r="C26" s="6" t="s">
        <v>472</v>
      </c>
      <c r="G26" s="6">
        <v>5</v>
      </c>
      <c r="H26" s="6" t="s">
        <v>713</v>
      </c>
    </row>
    <row r="27" spans="1:4" ht="12.75">
      <c r="A27" s="6">
        <f>A26+1</f>
        <v>71</v>
      </c>
      <c r="B27" s="6" t="s">
        <v>80</v>
      </c>
      <c r="C27" s="7" t="s">
        <v>472</v>
      </c>
      <c r="D27" s="8">
        <v>5</v>
      </c>
    </row>
    <row r="28" spans="1:8" ht="12.75">
      <c r="A28" s="6">
        <v>69</v>
      </c>
      <c r="B28" s="6" t="s">
        <v>620</v>
      </c>
      <c r="C28" s="6" t="s">
        <v>471</v>
      </c>
      <c r="F28" s="6">
        <v>60</v>
      </c>
      <c r="G28" s="6">
        <v>15</v>
      </c>
      <c r="H28" s="6" t="s">
        <v>712</v>
      </c>
    </row>
    <row r="29" spans="1:4" ht="12.75">
      <c r="A29" s="6">
        <f>A28+1</f>
        <v>70</v>
      </c>
      <c r="B29" s="6" t="s">
        <v>80</v>
      </c>
      <c r="C29" s="7" t="s">
        <v>471</v>
      </c>
      <c r="D29" s="8">
        <v>5</v>
      </c>
    </row>
    <row r="30" spans="1:4" ht="12.75">
      <c r="A30" s="6">
        <f>A29+1</f>
        <v>71</v>
      </c>
      <c r="B30" s="6" t="s">
        <v>80</v>
      </c>
      <c r="C30" s="7" t="s">
        <v>59</v>
      </c>
      <c r="D30" s="8">
        <v>2</v>
      </c>
    </row>
    <row r="31" spans="1:8" ht="12.75">
      <c r="A31" s="6">
        <v>40</v>
      </c>
      <c r="B31" s="6" t="s">
        <v>620</v>
      </c>
      <c r="C31" s="6" t="s">
        <v>436</v>
      </c>
      <c r="G31" s="6">
        <v>79</v>
      </c>
      <c r="H31" s="6" t="s">
        <v>690</v>
      </c>
    </row>
    <row r="32" spans="1:4" ht="12.75">
      <c r="A32" s="6">
        <f>A31+1</f>
        <v>41</v>
      </c>
      <c r="B32" s="6" t="s">
        <v>80</v>
      </c>
      <c r="C32" s="7" t="s">
        <v>436</v>
      </c>
      <c r="D32" s="8">
        <v>10</v>
      </c>
    </row>
    <row r="33" spans="1:8" ht="12.75">
      <c r="A33" s="6">
        <v>63</v>
      </c>
      <c r="B33" s="6" t="s">
        <v>620</v>
      </c>
      <c r="C33" s="6" t="s">
        <v>463</v>
      </c>
      <c r="F33" s="6">
        <v>50</v>
      </c>
      <c r="G33" s="6">
        <v>120</v>
      </c>
      <c r="H33" s="6" t="s">
        <v>464</v>
      </c>
    </row>
    <row r="34" spans="1:4" ht="12.75">
      <c r="A34" s="6">
        <f>A33+1</f>
        <v>64</v>
      </c>
      <c r="B34" s="6" t="s">
        <v>80</v>
      </c>
      <c r="C34" s="7" t="s">
        <v>463</v>
      </c>
      <c r="D34" s="8">
        <v>10</v>
      </c>
    </row>
    <row r="35" spans="1:4" ht="12.75">
      <c r="A35" s="6">
        <f>A34+1</f>
        <v>65</v>
      </c>
      <c r="B35" s="6" t="s">
        <v>80</v>
      </c>
      <c r="C35" s="7" t="s">
        <v>71</v>
      </c>
      <c r="D35" s="8">
        <v>15</v>
      </c>
    </row>
    <row r="36" spans="1:8" ht="12.75">
      <c r="A36" s="6">
        <v>108</v>
      </c>
      <c r="B36" s="6" t="s">
        <v>620</v>
      </c>
      <c r="C36" s="6" t="s">
        <v>525</v>
      </c>
      <c r="F36" s="6">
        <v>20</v>
      </c>
      <c r="G36" s="6">
        <v>40</v>
      </c>
      <c r="H36" s="6" t="s">
        <v>14</v>
      </c>
    </row>
    <row r="37" spans="1:4" ht="12.75">
      <c r="A37" s="6">
        <f>A36+1</f>
        <v>109</v>
      </c>
      <c r="B37" s="6" t="s">
        <v>80</v>
      </c>
      <c r="C37" s="7" t="s">
        <v>525</v>
      </c>
      <c r="D37" s="8">
        <v>5</v>
      </c>
    </row>
    <row r="38" spans="1:4" ht="12.75">
      <c r="A38" s="6">
        <f>A37+1</f>
        <v>110</v>
      </c>
      <c r="B38" s="6" t="s">
        <v>80</v>
      </c>
      <c r="C38" s="7" t="s">
        <v>65</v>
      </c>
      <c r="D38" s="8">
        <v>1</v>
      </c>
    </row>
    <row r="39" spans="1:4" ht="12.75">
      <c r="A39" s="6">
        <f>A38+1</f>
        <v>111</v>
      </c>
      <c r="B39" s="6" t="s">
        <v>80</v>
      </c>
      <c r="C39" s="7" t="s">
        <v>67</v>
      </c>
      <c r="D39" s="8">
        <v>1</v>
      </c>
    </row>
    <row r="40" spans="1:4" ht="12.75">
      <c r="A40" s="6">
        <f>A39+1</f>
        <v>112</v>
      </c>
      <c r="B40" s="6" t="s">
        <v>80</v>
      </c>
      <c r="C40" s="7" t="s">
        <v>66</v>
      </c>
      <c r="D40" s="8">
        <v>1</v>
      </c>
    </row>
    <row r="41" spans="1:8" ht="12.75">
      <c r="A41" s="6">
        <v>56</v>
      </c>
      <c r="B41" s="6" t="s">
        <v>620</v>
      </c>
      <c r="C41" s="6" t="s">
        <v>454</v>
      </c>
      <c r="F41" s="6">
        <v>80</v>
      </c>
      <c r="G41" s="6">
        <v>30</v>
      </c>
      <c r="H41" s="6" t="s">
        <v>704</v>
      </c>
    </row>
    <row r="42" spans="1:4" ht="12.75">
      <c r="A42" s="6">
        <f>A41+1</f>
        <v>57</v>
      </c>
      <c r="B42" s="6" t="s">
        <v>80</v>
      </c>
      <c r="C42" s="7" t="s">
        <v>454</v>
      </c>
      <c r="D42" s="8">
        <v>18</v>
      </c>
    </row>
    <row r="43" spans="1:8" ht="12.75">
      <c r="A43" s="6">
        <v>166</v>
      </c>
      <c r="B43" s="6" t="s">
        <v>620</v>
      </c>
      <c r="C43" s="6" t="s">
        <v>599</v>
      </c>
      <c r="G43" s="6">
        <v>10</v>
      </c>
      <c r="H43" s="6" t="s">
        <v>600</v>
      </c>
    </row>
    <row r="44" spans="1:4" ht="12.75">
      <c r="A44" s="6">
        <f>A43+1</f>
        <v>167</v>
      </c>
      <c r="B44" s="6" t="s">
        <v>80</v>
      </c>
      <c r="C44" s="7" t="s">
        <v>599</v>
      </c>
      <c r="D44" s="8">
        <v>10</v>
      </c>
    </row>
    <row r="45" spans="1:8" ht="12.75">
      <c r="A45" s="6">
        <v>5</v>
      </c>
      <c r="B45" s="6" t="s">
        <v>620</v>
      </c>
      <c r="C45" s="6" t="s">
        <v>391</v>
      </c>
      <c r="G45" s="6">
        <v>60</v>
      </c>
      <c r="H45" s="6" t="s">
        <v>626</v>
      </c>
    </row>
    <row r="46" spans="1:4" ht="12.75">
      <c r="A46" s="6">
        <f>A45+1</f>
        <v>6</v>
      </c>
      <c r="B46" s="6" t="s">
        <v>80</v>
      </c>
      <c r="C46" s="7" t="s">
        <v>391</v>
      </c>
      <c r="D46" s="8">
        <v>20</v>
      </c>
    </row>
    <row r="47" spans="1:8" ht="12.75">
      <c r="A47" s="6">
        <v>179</v>
      </c>
      <c r="B47" s="6" t="s">
        <v>620</v>
      </c>
      <c r="C47" s="6" t="s">
        <v>616</v>
      </c>
      <c r="G47" s="6">
        <v>42</v>
      </c>
      <c r="H47" s="6" t="s">
        <v>52</v>
      </c>
    </row>
    <row r="48" spans="1:4" ht="12.75">
      <c r="A48" s="6">
        <f>A47+1</f>
        <v>180</v>
      </c>
      <c r="B48" s="6" t="s">
        <v>80</v>
      </c>
      <c r="C48" s="7" t="s">
        <v>616</v>
      </c>
      <c r="D48" s="8">
        <v>20</v>
      </c>
    </row>
    <row r="49" spans="1:8" ht="12.75">
      <c r="A49" s="6">
        <v>160</v>
      </c>
      <c r="B49" s="6" t="s">
        <v>620</v>
      </c>
      <c r="C49" s="6" t="s">
        <v>593</v>
      </c>
      <c r="F49" s="6">
        <v>100</v>
      </c>
      <c r="G49" s="6">
        <v>500</v>
      </c>
      <c r="H49" s="6" t="s">
        <v>594</v>
      </c>
    </row>
    <row r="50" spans="1:4" ht="12.75">
      <c r="A50" s="6">
        <f>A49+1</f>
        <v>161</v>
      </c>
      <c r="B50" s="6" t="s">
        <v>80</v>
      </c>
      <c r="C50" s="7" t="s">
        <v>593</v>
      </c>
      <c r="D50" s="8">
        <v>150</v>
      </c>
    </row>
    <row r="51" spans="1:8" ht="12.75">
      <c r="A51" s="6">
        <v>4</v>
      </c>
      <c r="B51" s="6" t="s">
        <v>619</v>
      </c>
      <c r="C51" s="6" t="s">
        <v>621</v>
      </c>
      <c r="E51" s="6">
        <v>80</v>
      </c>
      <c r="H51" s="6" t="s">
        <v>364</v>
      </c>
    </row>
    <row r="52" spans="1:8" ht="12.75">
      <c r="A52" s="6">
        <v>161</v>
      </c>
      <c r="B52" s="6" t="s">
        <v>620</v>
      </c>
      <c r="C52" s="6" t="s">
        <v>361</v>
      </c>
      <c r="F52" s="6">
        <v>50</v>
      </c>
      <c r="G52" s="6">
        <v>900</v>
      </c>
      <c r="H52" s="6" t="s">
        <v>595</v>
      </c>
    </row>
    <row r="53" spans="1:4" ht="12.75">
      <c r="A53" s="6">
        <f>A52+1</f>
        <v>162</v>
      </c>
      <c r="B53" s="6" t="s">
        <v>80</v>
      </c>
      <c r="C53" s="7" t="s">
        <v>361</v>
      </c>
      <c r="D53" s="8">
        <v>100</v>
      </c>
    </row>
    <row r="54" spans="1:8" ht="12.75">
      <c r="A54" s="6">
        <v>5</v>
      </c>
      <c r="B54" s="6" t="s">
        <v>619</v>
      </c>
      <c r="C54" s="6" t="s">
        <v>622</v>
      </c>
      <c r="E54" s="6">
        <v>50</v>
      </c>
      <c r="H54" s="6" t="s">
        <v>365</v>
      </c>
    </row>
    <row r="55" spans="1:8" ht="12.75">
      <c r="A55" s="6">
        <v>111</v>
      </c>
      <c r="B55" s="6" t="s">
        <v>620</v>
      </c>
      <c r="C55" s="6" t="s">
        <v>528</v>
      </c>
      <c r="G55" s="6">
        <v>4</v>
      </c>
      <c r="H55" s="6" t="s">
        <v>17</v>
      </c>
    </row>
    <row r="56" spans="1:4" ht="12.75">
      <c r="A56" s="6">
        <f>A55+1</f>
        <v>112</v>
      </c>
      <c r="B56" s="6" t="s">
        <v>80</v>
      </c>
      <c r="C56" s="7" t="s">
        <v>528</v>
      </c>
      <c r="D56" s="8">
        <v>4</v>
      </c>
    </row>
    <row r="57" spans="1:8" ht="12.75">
      <c r="A57" s="6">
        <v>115</v>
      </c>
      <c r="B57" s="6" t="s">
        <v>620</v>
      </c>
      <c r="C57" s="6" t="s">
        <v>532</v>
      </c>
      <c r="G57" s="6">
        <v>5</v>
      </c>
      <c r="H57" s="6" t="s">
        <v>21</v>
      </c>
    </row>
    <row r="58" spans="1:4" ht="12.75">
      <c r="A58" s="6">
        <f>A57+1</f>
        <v>116</v>
      </c>
      <c r="B58" s="6" t="s">
        <v>80</v>
      </c>
      <c r="C58" s="7" t="s">
        <v>532</v>
      </c>
      <c r="D58" s="8">
        <v>5</v>
      </c>
    </row>
    <row r="59" spans="1:8" ht="12.75">
      <c r="A59" s="6">
        <v>81</v>
      </c>
      <c r="B59" s="6" t="s">
        <v>620</v>
      </c>
      <c r="C59" s="6" t="s">
        <v>492</v>
      </c>
      <c r="F59" s="6">
        <v>360</v>
      </c>
      <c r="G59" s="6">
        <v>200</v>
      </c>
      <c r="H59" s="6" t="s">
        <v>493</v>
      </c>
    </row>
    <row r="60" spans="1:4" ht="12.75">
      <c r="A60" s="6">
        <f>A59+1</f>
        <v>82</v>
      </c>
      <c r="B60" s="6" t="s">
        <v>80</v>
      </c>
      <c r="C60" s="7" t="s">
        <v>492</v>
      </c>
      <c r="D60" s="8">
        <v>20</v>
      </c>
    </row>
    <row r="61" spans="1:8" ht="12.75">
      <c r="A61" s="6">
        <v>171</v>
      </c>
      <c r="B61" s="6" t="s">
        <v>620</v>
      </c>
      <c r="C61" s="6" t="s">
        <v>606</v>
      </c>
      <c r="G61" s="6">
        <v>10</v>
      </c>
      <c r="H61" s="6" t="s">
        <v>46</v>
      </c>
    </row>
    <row r="62" spans="1:4" ht="12.75">
      <c r="A62" s="6">
        <f>A61+1</f>
        <v>172</v>
      </c>
      <c r="B62" s="6" t="s">
        <v>80</v>
      </c>
      <c r="C62" s="7" t="s">
        <v>606</v>
      </c>
      <c r="D62" s="8">
        <v>10</v>
      </c>
    </row>
    <row r="63" spans="1:8" ht="12.75">
      <c r="A63" s="6">
        <v>123</v>
      </c>
      <c r="B63" s="6" t="s">
        <v>620</v>
      </c>
      <c r="C63" s="6" t="s">
        <v>566</v>
      </c>
      <c r="F63" s="6">
        <v>6</v>
      </c>
      <c r="G63" s="6">
        <v>25</v>
      </c>
      <c r="H63" s="6" t="s">
        <v>28</v>
      </c>
    </row>
    <row r="64" spans="1:4" ht="12.75">
      <c r="A64" s="6">
        <f>A63+1</f>
        <v>124</v>
      </c>
      <c r="B64" s="6" t="s">
        <v>80</v>
      </c>
      <c r="C64" s="7" t="s">
        <v>566</v>
      </c>
      <c r="D64" s="8">
        <v>5</v>
      </c>
    </row>
    <row r="65" spans="1:8" ht="12.75">
      <c r="A65" s="6">
        <v>134</v>
      </c>
      <c r="B65" s="6" t="s">
        <v>620</v>
      </c>
      <c r="C65" s="6" t="s">
        <v>579</v>
      </c>
      <c r="F65" s="6">
        <v>2</v>
      </c>
      <c r="G65" s="6">
        <v>1</v>
      </c>
      <c r="H65" s="6" t="s">
        <v>37</v>
      </c>
    </row>
    <row r="66" spans="1:4" ht="12.75">
      <c r="A66" s="6">
        <f>A65+1</f>
        <v>135</v>
      </c>
      <c r="B66" s="6" t="s">
        <v>80</v>
      </c>
      <c r="C66" s="7" t="s">
        <v>579</v>
      </c>
      <c r="D66" s="8">
        <v>1</v>
      </c>
    </row>
    <row r="67" spans="1:8" ht="12.75">
      <c r="A67" s="6">
        <v>28</v>
      </c>
      <c r="B67" s="6" t="s">
        <v>620</v>
      </c>
      <c r="C67" s="6" t="s">
        <v>419</v>
      </c>
      <c r="F67" s="6">
        <v>5</v>
      </c>
      <c r="G67" s="6">
        <v>155</v>
      </c>
      <c r="H67" s="6" t="s">
        <v>675</v>
      </c>
    </row>
    <row r="68" spans="1:4" ht="12.75">
      <c r="A68" s="6">
        <f>A67+1</f>
        <v>29</v>
      </c>
      <c r="B68" s="6" t="s">
        <v>80</v>
      </c>
      <c r="C68" s="7" t="s">
        <v>419</v>
      </c>
      <c r="D68" s="8">
        <v>24</v>
      </c>
    </row>
    <row r="69" spans="1:8" ht="12.75">
      <c r="A69" s="6">
        <v>74</v>
      </c>
      <c r="B69" s="6" t="s">
        <v>620</v>
      </c>
      <c r="C69" s="6" t="s">
        <v>476</v>
      </c>
      <c r="G69" s="6">
        <v>3</v>
      </c>
      <c r="H69" s="6" t="s">
        <v>717</v>
      </c>
    </row>
    <row r="70" spans="1:4" ht="12.75">
      <c r="A70" s="6">
        <f>A69+1</f>
        <v>75</v>
      </c>
      <c r="B70" s="6" t="s">
        <v>80</v>
      </c>
      <c r="C70" s="7" t="s">
        <v>476</v>
      </c>
      <c r="D70" s="8">
        <v>3</v>
      </c>
    </row>
    <row r="71" spans="1:8" ht="12.75">
      <c r="A71" s="6">
        <v>89</v>
      </c>
      <c r="B71" s="6" t="s">
        <v>620</v>
      </c>
      <c r="C71" s="6" t="s">
        <v>503</v>
      </c>
      <c r="F71" s="6">
        <v>1980</v>
      </c>
      <c r="G71" s="6">
        <v>3870</v>
      </c>
      <c r="H71" s="6" t="s">
        <v>1</v>
      </c>
    </row>
    <row r="72" spans="1:4" ht="12.75">
      <c r="A72" s="6">
        <f>A71+1</f>
        <v>90</v>
      </c>
      <c r="B72" s="6" t="s">
        <v>80</v>
      </c>
      <c r="C72" s="7" t="s">
        <v>503</v>
      </c>
      <c r="D72" s="8">
        <v>300</v>
      </c>
    </row>
    <row r="73" spans="1:8" ht="12.75">
      <c r="A73" s="6">
        <v>113</v>
      </c>
      <c r="B73" s="6" t="s">
        <v>620</v>
      </c>
      <c r="C73" s="6" t="s">
        <v>530</v>
      </c>
      <c r="G73" s="6">
        <v>1</v>
      </c>
      <c r="H73" s="6" t="s">
        <v>19</v>
      </c>
    </row>
    <row r="74" spans="1:4" ht="12.75">
      <c r="A74" s="6">
        <f>A73+1</f>
        <v>114</v>
      </c>
      <c r="B74" s="6" t="s">
        <v>80</v>
      </c>
      <c r="C74" s="7" t="s">
        <v>530</v>
      </c>
      <c r="D74" s="8">
        <v>1</v>
      </c>
    </row>
    <row r="75" spans="1:8" ht="12.75">
      <c r="A75" s="6">
        <v>49</v>
      </c>
      <c r="B75" s="6" t="s">
        <v>620</v>
      </c>
      <c r="C75" s="6" t="s">
        <v>446</v>
      </c>
      <c r="F75" s="6">
        <v>500</v>
      </c>
      <c r="G75" s="6">
        <v>911</v>
      </c>
      <c r="H75" s="6" t="s">
        <v>698</v>
      </c>
    </row>
    <row r="76" spans="1:4" ht="12.75">
      <c r="A76" s="6">
        <f>A75+1</f>
        <v>50</v>
      </c>
      <c r="B76" s="6" t="s">
        <v>80</v>
      </c>
      <c r="C76" s="7" t="s">
        <v>446</v>
      </c>
      <c r="D76" s="8">
        <v>105</v>
      </c>
    </row>
    <row r="77" spans="1:8" ht="12.75">
      <c r="A77" s="6">
        <v>181</v>
      </c>
      <c r="B77" s="6" t="s">
        <v>620</v>
      </c>
      <c r="C77" s="6" t="s">
        <v>618</v>
      </c>
      <c r="G77" s="6">
        <v>30</v>
      </c>
      <c r="H77" s="6" t="s">
        <v>53</v>
      </c>
    </row>
    <row r="78" spans="1:8" ht="12.75">
      <c r="A78" s="6">
        <v>180</v>
      </c>
      <c r="B78" s="6" t="s">
        <v>620</v>
      </c>
      <c r="C78" s="6" t="s">
        <v>617</v>
      </c>
      <c r="G78" s="6">
        <v>3</v>
      </c>
      <c r="H78" s="6" t="s">
        <v>53</v>
      </c>
    </row>
    <row r="79" spans="1:4" ht="12.75">
      <c r="A79" s="6">
        <f>A78+1</f>
        <v>181</v>
      </c>
      <c r="B79" s="6" t="s">
        <v>80</v>
      </c>
      <c r="C79" s="7" t="s">
        <v>617</v>
      </c>
      <c r="D79" s="8">
        <v>2</v>
      </c>
    </row>
    <row r="80" spans="1:8" ht="12.75">
      <c r="A80" s="6">
        <v>125</v>
      </c>
      <c r="B80" s="6" t="s">
        <v>620</v>
      </c>
      <c r="C80" s="6" t="s">
        <v>568</v>
      </c>
      <c r="F80" s="6">
        <v>5</v>
      </c>
      <c r="G80" s="6">
        <v>10</v>
      </c>
      <c r="H80" s="6" t="s">
        <v>30</v>
      </c>
    </row>
    <row r="81" spans="1:4" ht="12.75">
      <c r="A81" s="6">
        <f>A80+1</f>
        <v>126</v>
      </c>
      <c r="B81" s="6" t="s">
        <v>80</v>
      </c>
      <c r="C81" s="7" t="s">
        <v>568</v>
      </c>
      <c r="D81" s="8">
        <v>10</v>
      </c>
    </row>
    <row r="82" spans="1:8" ht="12.75">
      <c r="A82" s="6">
        <v>84</v>
      </c>
      <c r="B82" s="6" t="s">
        <v>620</v>
      </c>
      <c r="C82" s="6" t="s">
        <v>497</v>
      </c>
      <c r="G82" s="6">
        <v>1</v>
      </c>
      <c r="H82" s="6" t="s">
        <v>498</v>
      </c>
    </row>
    <row r="83" spans="1:4" ht="12.75">
      <c r="A83" s="6">
        <f>A82+1</f>
        <v>85</v>
      </c>
      <c r="B83" s="6" t="s">
        <v>80</v>
      </c>
      <c r="C83" s="7" t="s">
        <v>497</v>
      </c>
      <c r="D83" s="8">
        <v>1</v>
      </c>
    </row>
    <row r="84" spans="1:8" ht="12.75">
      <c r="A84" s="6">
        <v>7</v>
      </c>
      <c r="B84" s="6" t="s">
        <v>620</v>
      </c>
      <c r="C84" s="6" t="s">
        <v>393</v>
      </c>
      <c r="G84" s="6">
        <v>175</v>
      </c>
      <c r="H84" s="6" t="s">
        <v>628</v>
      </c>
    </row>
    <row r="85" spans="1:4" ht="12.75">
      <c r="A85" s="6">
        <f>A84+1</f>
        <v>8</v>
      </c>
      <c r="B85" s="6" t="s">
        <v>80</v>
      </c>
      <c r="C85" s="7" t="s">
        <v>393</v>
      </c>
      <c r="D85" s="8">
        <v>20</v>
      </c>
    </row>
    <row r="86" spans="1:8" ht="12.75">
      <c r="A86" s="6">
        <v>8</v>
      </c>
      <c r="B86" s="6" t="s">
        <v>620</v>
      </c>
      <c r="C86" s="6" t="s">
        <v>394</v>
      </c>
      <c r="F86" s="6">
        <v>5</v>
      </c>
      <c r="G86" s="6">
        <v>5</v>
      </c>
      <c r="H86" s="6" t="s">
        <v>629</v>
      </c>
    </row>
    <row r="87" spans="1:4" ht="12.75">
      <c r="A87" s="6">
        <f>A86+1</f>
        <v>9</v>
      </c>
      <c r="B87" s="6" t="s">
        <v>80</v>
      </c>
      <c r="C87" s="7" t="s">
        <v>394</v>
      </c>
      <c r="D87" s="8">
        <v>5</v>
      </c>
    </row>
    <row r="88" spans="1:4" ht="12.75">
      <c r="A88" s="6">
        <f>A87+1</f>
        <v>10</v>
      </c>
      <c r="B88" s="6" t="s">
        <v>80</v>
      </c>
      <c r="C88" s="7" t="s">
        <v>74</v>
      </c>
      <c r="D88" s="8">
        <v>3</v>
      </c>
    </row>
    <row r="89" spans="1:8" ht="12.75">
      <c r="A89" s="6">
        <v>133</v>
      </c>
      <c r="B89" s="6" t="s">
        <v>620</v>
      </c>
      <c r="C89" s="6" t="s">
        <v>578</v>
      </c>
      <c r="F89" s="6">
        <v>4</v>
      </c>
      <c r="G89" s="6">
        <v>104</v>
      </c>
      <c r="H89" s="6" t="s">
        <v>36</v>
      </c>
    </row>
    <row r="90" spans="1:4" ht="12.75">
      <c r="A90" s="6">
        <f>A89+1</f>
        <v>134</v>
      </c>
      <c r="B90" s="6" t="s">
        <v>80</v>
      </c>
      <c r="C90" s="7" t="s">
        <v>578</v>
      </c>
      <c r="D90" s="8">
        <v>15</v>
      </c>
    </row>
    <row r="91" spans="1:8" ht="12.75">
      <c r="A91" s="6">
        <v>43</v>
      </c>
      <c r="B91" s="6" t="s">
        <v>620</v>
      </c>
      <c r="C91" s="6" t="s">
        <v>439</v>
      </c>
      <c r="F91" s="6">
        <v>50</v>
      </c>
      <c r="G91" s="6">
        <v>10</v>
      </c>
      <c r="H91" s="6" t="s">
        <v>693</v>
      </c>
    </row>
    <row r="92" spans="1:4" ht="12.75">
      <c r="A92" s="6">
        <f>A91+1</f>
        <v>44</v>
      </c>
      <c r="B92" s="6" t="s">
        <v>80</v>
      </c>
      <c r="C92" s="7" t="s">
        <v>439</v>
      </c>
      <c r="D92" s="8">
        <v>3</v>
      </c>
    </row>
    <row r="93" spans="1:4" ht="12.75">
      <c r="A93" s="6">
        <f>A92+1</f>
        <v>45</v>
      </c>
      <c r="B93" s="6" t="s">
        <v>80</v>
      </c>
      <c r="C93" s="7" t="s">
        <v>60</v>
      </c>
      <c r="D93" s="8">
        <v>150</v>
      </c>
    </row>
    <row r="94" spans="1:8" ht="12.75">
      <c r="A94" s="6">
        <v>91</v>
      </c>
      <c r="B94" s="6" t="s">
        <v>620</v>
      </c>
      <c r="C94" s="6" t="s">
        <v>506</v>
      </c>
      <c r="G94" s="6">
        <v>100</v>
      </c>
      <c r="H94" s="6" t="s">
        <v>507</v>
      </c>
    </row>
    <row r="95" spans="1:8" ht="12.75">
      <c r="A95" s="6">
        <v>90</v>
      </c>
      <c r="B95" s="6" t="s">
        <v>620</v>
      </c>
      <c r="C95" s="6" t="s">
        <v>504</v>
      </c>
      <c r="G95" s="6">
        <v>50</v>
      </c>
      <c r="H95" s="6" t="s">
        <v>505</v>
      </c>
    </row>
    <row r="96" spans="1:4" ht="12.75">
      <c r="A96" s="6">
        <f>A95+1</f>
        <v>91</v>
      </c>
      <c r="B96" s="6" t="s">
        <v>80</v>
      </c>
      <c r="C96" s="7" t="s">
        <v>504</v>
      </c>
      <c r="D96" s="8">
        <v>16</v>
      </c>
    </row>
    <row r="97" spans="1:8" ht="12.75">
      <c r="A97" s="6">
        <v>101</v>
      </c>
      <c r="B97" s="6" t="s">
        <v>620</v>
      </c>
      <c r="C97" s="6" t="s">
        <v>518</v>
      </c>
      <c r="G97" s="6">
        <v>12</v>
      </c>
      <c r="H97" s="6" t="s">
        <v>7</v>
      </c>
    </row>
    <row r="98" spans="1:4" ht="12.75">
      <c r="A98" s="6">
        <f>A97+1</f>
        <v>102</v>
      </c>
      <c r="B98" s="6" t="s">
        <v>80</v>
      </c>
      <c r="C98" s="7" t="s">
        <v>518</v>
      </c>
      <c r="D98" s="8">
        <v>12</v>
      </c>
    </row>
    <row r="99" spans="1:8" ht="12.75">
      <c r="A99" s="6">
        <v>169</v>
      </c>
      <c r="B99" s="6" t="s">
        <v>620</v>
      </c>
      <c r="C99" s="6" t="s">
        <v>604</v>
      </c>
      <c r="F99" s="6">
        <v>60</v>
      </c>
      <c r="G99" s="6">
        <v>43</v>
      </c>
      <c r="H99" s="6" t="s">
        <v>44</v>
      </c>
    </row>
    <row r="100" spans="1:4" ht="12.75">
      <c r="A100" s="6">
        <f>A99+1</f>
        <v>170</v>
      </c>
      <c r="B100" s="6" t="s">
        <v>80</v>
      </c>
      <c r="C100" s="7" t="s">
        <v>604</v>
      </c>
      <c r="D100" s="8">
        <v>15</v>
      </c>
    </row>
    <row r="101" spans="1:8" ht="12.75">
      <c r="A101" s="6">
        <v>22</v>
      </c>
      <c r="B101" s="6" t="s">
        <v>620</v>
      </c>
      <c r="C101" s="6" t="s">
        <v>412</v>
      </c>
      <c r="G101" s="6">
        <v>3</v>
      </c>
      <c r="H101" s="6" t="s">
        <v>670</v>
      </c>
    </row>
    <row r="102" spans="1:4" ht="12.75">
      <c r="A102" s="6">
        <f>A101+1</f>
        <v>23</v>
      </c>
      <c r="B102" s="6" t="s">
        <v>80</v>
      </c>
      <c r="C102" s="7" t="s">
        <v>412</v>
      </c>
      <c r="D102" s="8">
        <v>3</v>
      </c>
    </row>
    <row r="103" spans="1:8" ht="12.75">
      <c r="A103" s="6">
        <v>23</v>
      </c>
      <c r="B103" s="6" t="s">
        <v>620</v>
      </c>
      <c r="C103" s="6" t="s">
        <v>413</v>
      </c>
      <c r="G103" s="6">
        <v>5</v>
      </c>
      <c r="H103" s="6" t="s">
        <v>414</v>
      </c>
    </row>
    <row r="104" spans="1:4" ht="12.75">
      <c r="A104" s="6">
        <f>A103+1</f>
        <v>24</v>
      </c>
      <c r="B104" s="6" t="s">
        <v>80</v>
      </c>
      <c r="C104" s="7" t="s">
        <v>413</v>
      </c>
      <c r="D104" s="8">
        <v>5</v>
      </c>
    </row>
    <row r="105" spans="1:8" ht="12.75">
      <c r="A105" s="6">
        <v>21</v>
      </c>
      <c r="B105" s="6" t="s">
        <v>620</v>
      </c>
      <c r="C105" s="6" t="s">
        <v>411</v>
      </c>
      <c r="G105" s="6">
        <v>10</v>
      </c>
      <c r="H105" s="6" t="s">
        <v>669</v>
      </c>
    </row>
    <row r="106" spans="1:4" ht="12.75">
      <c r="A106" s="6">
        <f>A105+1</f>
        <v>22</v>
      </c>
      <c r="B106" s="6" t="s">
        <v>80</v>
      </c>
      <c r="C106" s="7" t="s">
        <v>411</v>
      </c>
      <c r="D106" s="8">
        <v>10</v>
      </c>
    </row>
    <row r="107" spans="1:8" ht="12.75">
      <c r="A107" s="6">
        <v>50</v>
      </c>
      <c r="B107" s="6" t="s">
        <v>620</v>
      </c>
      <c r="C107" s="6" t="s">
        <v>447</v>
      </c>
      <c r="G107" s="6">
        <v>15</v>
      </c>
      <c r="H107" s="6" t="s">
        <v>699</v>
      </c>
    </row>
    <row r="108" spans="1:4" ht="12.75">
      <c r="A108" s="6">
        <f>A107+1</f>
        <v>51</v>
      </c>
      <c r="B108" s="6" t="s">
        <v>80</v>
      </c>
      <c r="C108" s="7" t="s">
        <v>447</v>
      </c>
      <c r="D108" s="8">
        <v>15</v>
      </c>
    </row>
    <row r="109" spans="1:8" ht="12.75">
      <c r="A109" s="6">
        <v>159</v>
      </c>
      <c r="B109" s="6" t="s">
        <v>620</v>
      </c>
      <c r="C109" s="6" t="s">
        <v>591</v>
      </c>
      <c r="G109" s="6">
        <v>260</v>
      </c>
      <c r="H109" s="6" t="s">
        <v>592</v>
      </c>
    </row>
    <row r="110" spans="1:4" ht="12.75">
      <c r="A110" s="6">
        <f>A109+1</f>
        <v>160</v>
      </c>
      <c r="B110" s="6" t="s">
        <v>80</v>
      </c>
      <c r="C110" s="7" t="s">
        <v>591</v>
      </c>
      <c r="D110" s="8">
        <v>40</v>
      </c>
    </row>
    <row r="111" spans="1:8" ht="12.75">
      <c r="A111" s="6">
        <v>27</v>
      </c>
      <c r="B111" s="6" t="s">
        <v>620</v>
      </c>
      <c r="C111" s="6" t="s">
        <v>418</v>
      </c>
      <c r="F111" s="6">
        <v>2</v>
      </c>
      <c r="G111" s="6">
        <v>1</v>
      </c>
      <c r="H111" s="6" t="s">
        <v>674</v>
      </c>
    </row>
    <row r="112" spans="1:4" ht="12.75">
      <c r="A112" s="6">
        <f>A111+1</f>
        <v>28</v>
      </c>
      <c r="B112" s="6" t="s">
        <v>80</v>
      </c>
      <c r="C112" s="7" t="s">
        <v>418</v>
      </c>
      <c r="D112" s="8">
        <v>1</v>
      </c>
    </row>
    <row r="113" spans="1:8" ht="12.75">
      <c r="A113" s="6">
        <v>18</v>
      </c>
      <c r="B113" s="6" t="s">
        <v>620</v>
      </c>
      <c r="C113" s="6" t="s">
        <v>408</v>
      </c>
      <c r="G113" s="6">
        <v>1</v>
      </c>
      <c r="H113" s="6" t="s">
        <v>666</v>
      </c>
    </row>
    <row r="114" spans="1:4" ht="12.75">
      <c r="A114" s="6">
        <f>A113+1</f>
        <v>19</v>
      </c>
      <c r="B114" s="6" t="s">
        <v>80</v>
      </c>
      <c r="C114" s="7" t="s">
        <v>408</v>
      </c>
      <c r="D114" s="8">
        <v>1</v>
      </c>
    </row>
    <row r="115" spans="1:4" ht="12.75">
      <c r="A115" s="6">
        <f>A114+1</f>
        <v>20</v>
      </c>
      <c r="B115" s="6" t="s">
        <v>80</v>
      </c>
      <c r="C115" s="7" t="s">
        <v>54</v>
      </c>
      <c r="D115" s="8">
        <v>4</v>
      </c>
    </row>
    <row r="116" spans="1:8" ht="12.75">
      <c r="A116" s="6">
        <v>29</v>
      </c>
      <c r="B116" s="6" t="s">
        <v>620</v>
      </c>
      <c r="C116" s="6" t="s">
        <v>676</v>
      </c>
      <c r="G116" s="6">
        <v>114</v>
      </c>
      <c r="H116" s="6" t="s">
        <v>420</v>
      </c>
    </row>
    <row r="117" spans="1:8" ht="12.75">
      <c r="A117" s="6">
        <v>30</v>
      </c>
      <c r="B117" s="6" t="s">
        <v>620</v>
      </c>
      <c r="C117" s="6" t="s">
        <v>421</v>
      </c>
      <c r="F117" s="6">
        <v>5</v>
      </c>
      <c r="G117" s="6">
        <v>3</v>
      </c>
      <c r="H117" s="6" t="s">
        <v>677</v>
      </c>
    </row>
    <row r="118" spans="1:4" ht="12.75">
      <c r="A118" s="6">
        <f>A117+1</f>
        <v>31</v>
      </c>
      <c r="B118" s="6" t="s">
        <v>80</v>
      </c>
      <c r="C118" s="7" t="s">
        <v>421</v>
      </c>
      <c r="D118" s="8">
        <v>3</v>
      </c>
    </row>
    <row r="119" spans="1:8" ht="12.75">
      <c r="A119" s="6">
        <v>31</v>
      </c>
      <c r="B119" s="6" t="s">
        <v>620</v>
      </c>
      <c r="C119" s="6" t="s">
        <v>422</v>
      </c>
      <c r="F119" s="6">
        <v>5</v>
      </c>
      <c r="G119" s="6">
        <v>1</v>
      </c>
      <c r="H119" s="6" t="s">
        <v>678</v>
      </c>
    </row>
    <row r="120" spans="1:4" ht="12.75">
      <c r="A120" s="6">
        <f>A119+1</f>
        <v>32</v>
      </c>
      <c r="B120" s="6" t="s">
        <v>80</v>
      </c>
      <c r="C120" s="7" t="s">
        <v>422</v>
      </c>
      <c r="D120" s="8">
        <v>1</v>
      </c>
    </row>
    <row r="121" spans="1:8" ht="12.75">
      <c r="A121" s="6">
        <v>170</v>
      </c>
      <c r="B121" s="6" t="s">
        <v>620</v>
      </c>
      <c r="C121" s="6" t="s">
        <v>605</v>
      </c>
      <c r="G121" s="6">
        <v>54</v>
      </c>
      <c r="H121" s="6" t="s">
        <v>45</v>
      </c>
    </row>
    <row r="122" spans="1:4" ht="12.75">
      <c r="A122" s="6">
        <f>A121+1</f>
        <v>171</v>
      </c>
      <c r="B122" s="6" t="s">
        <v>80</v>
      </c>
      <c r="C122" s="7" t="s">
        <v>605</v>
      </c>
      <c r="D122" s="8">
        <v>12</v>
      </c>
    </row>
    <row r="123" spans="1:4" ht="12.75">
      <c r="A123" s="6">
        <f>A122+1</f>
        <v>172</v>
      </c>
      <c r="B123" s="6" t="s">
        <v>80</v>
      </c>
      <c r="C123" s="7" t="s">
        <v>55</v>
      </c>
      <c r="D123" s="8">
        <v>12</v>
      </c>
    </row>
    <row r="124" spans="1:8" ht="12.75">
      <c r="A124" s="6">
        <v>105</v>
      </c>
      <c r="B124" s="6" t="s">
        <v>620</v>
      </c>
      <c r="C124" s="6" t="s">
        <v>522</v>
      </c>
      <c r="F124" s="6">
        <v>5</v>
      </c>
      <c r="G124" s="6">
        <v>6</v>
      </c>
      <c r="H124" s="6" t="s">
        <v>11</v>
      </c>
    </row>
    <row r="125" spans="1:4" ht="12.75">
      <c r="A125" s="6">
        <f>A124+1</f>
        <v>106</v>
      </c>
      <c r="B125" s="6" t="s">
        <v>80</v>
      </c>
      <c r="C125" s="7" t="s">
        <v>522</v>
      </c>
      <c r="D125" s="8">
        <v>6</v>
      </c>
    </row>
    <row r="126" spans="1:8" ht="12.75">
      <c r="A126" s="6">
        <v>104</v>
      </c>
      <c r="B126" s="6" t="s">
        <v>620</v>
      </c>
      <c r="C126" s="6" t="s">
        <v>521</v>
      </c>
      <c r="F126" s="6">
        <v>5</v>
      </c>
      <c r="G126" s="6">
        <v>14</v>
      </c>
      <c r="H126" s="6" t="s">
        <v>10</v>
      </c>
    </row>
    <row r="127" spans="1:4" ht="12.75">
      <c r="A127" s="6">
        <f>A126+1</f>
        <v>105</v>
      </c>
      <c r="B127" s="6" t="s">
        <v>80</v>
      </c>
      <c r="C127" s="7" t="s">
        <v>521</v>
      </c>
      <c r="D127" s="8">
        <v>4</v>
      </c>
    </row>
    <row r="128" spans="1:8" ht="12.75">
      <c r="A128" s="6">
        <v>78</v>
      </c>
      <c r="B128" s="6" t="s">
        <v>620</v>
      </c>
      <c r="C128" s="6" t="s">
        <v>487</v>
      </c>
      <c r="F128" s="6">
        <v>10</v>
      </c>
      <c r="G128" s="6">
        <v>15</v>
      </c>
      <c r="H128" s="6" t="s">
        <v>488</v>
      </c>
    </row>
    <row r="129" spans="1:8" ht="12.75">
      <c r="A129" s="6">
        <v>77</v>
      </c>
      <c r="B129" s="6" t="s">
        <v>620</v>
      </c>
      <c r="C129" s="6" t="s">
        <v>481</v>
      </c>
      <c r="F129" s="6">
        <v>6</v>
      </c>
      <c r="G129" s="6">
        <v>5</v>
      </c>
      <c r="H129" s="6" t="s">
        <v>486</v>
      </c>
    </row>
    <row r="130" spans="1:4" ht="12.75">
      <c r="A130" s="6">
        <f>A129+1</f>
        <v>78</v>
      </c>
      <c r="B130" s="6" t="s">
        <v>80</v>
      </c>
      <c r="C130" s="7" t="s">
        <v>481</v>
      </c>
      <c r="D130" s="8">
        <v>5</v>
      </c>
    </row>
    <row r="131" spans="1:4" ht="12.75">
      <c r="A131" s="6">
        <f>A130+1</f>
        <v>79</v>
      </c>
      <c r="B131" s="6" t="s">
        <v>80</v>
      </c>
      <c r="C131" s="7" t="s">
        <v>69</v>
      </c>
      <c r="D131" s="8">
        <v>1</v>
      </c>
    </row>
    <row r="132" spans="1:4" ht="12.75">
      <c r="A132" s="6">
        <f>A131+1</f>
        <v>80</v>
      </c>
      <c r="B132" s="6" t="s">
        <v>80</v>
      </c>
      <c r="C132" s="7" t="s">
        <v>57</v>
      </c>
      <c r="D132" s="8">
        <v>1</v>
      </c>
    </row>
    <row r="133" spans="1:8" ht="12.75">
      <c r="A133" s="6">
        <v>88</v>
      </c>
      <c r="B133" s="6" t="s">
        <v>620</v>
      </c>
      <c r="C133" s="6" t="s">
        <v>502</v>
      </c>
      <c r="F133" s="6">
        <v>5</v>
      </c>
      <c r="G133" s="6">
        <v>13</v>
      </c>
      <c r="H133" s="6" t="s">
        <v>0</v>
      </c>
    </row>
    <row r="134" spans="1:4" ht="12.75">
      <c r="A134" s="6">
        <f>A133+1</f>
        <v>89</v>
      </c>
      <c r="B134" s="6" t="s">
        <v>80</v>
      </c>
      <c r="C134" s="7" t="s">
        <v>502</v>
      </c>
      <c r="D134" s="8">
        <v>13</v>
      </c>
    </row>
    <row r="135" spans="1:8" ht="12.75">
      <c r="A135" s="6">
        <v>86</v>
      </c>
      <c r="B135" s="6" t="s">
        <v>620</v>
      </c>
      <c r="C135" s="6" t="s">
        <v>500</v>
      </c>
      <c r="F135" s="6">
        <v>12</v>
      </c>
      <c r="G135" s="6">
        <v>22</v>
      </c>
      <c r="H135" s="6" t="s">
        <v>721</v>
      </c>
    </row>
    <row r="136" spans="1:4" ht="12.75">
      <c r="A136" s="6">
        <f>A135+1</f>
        <v>87</v>
      </c>
      <c r="B136" s="6" t="s">
        <v>80</v>
      </c>
      <c r="C136" s="7" t="s">
        <v>500</v>
      </c>
      <c r="D136" s="8">
        <v>5</v>
      </c>
    </row>
    <row r="137" spans="1:8" ht="12.75">
      <c r="A137" s="6">
        <v>87</v>
      </c>
      <c r="B137" s="6" t="s">
        <v>620</v>
      </c>
      <c r="C137" s="6" t="s">
        <v>501</v>
      </c>
      <c r="F137" s="6">
        <v>10</v>
      </c>
      <c r="G137" s="6">
        <v>15</v>
      </c>
      <c r="H137" s="6" t="s">
        <v>722</v>
      </c>
    </row>
    <row r="138" spans="1:4" ht="12.75">
      <c r="A138" s="6">
        <f>A137+1</f>
        <v>88</v>
      </c>
      <c r="B138" s="6" t="s">
        <v>80</v>
      </c>
      <c r="C138" s="7" t="s">
        <v>501</v>
      </c>
      <c r="D138" s="8">
        <v>10</v>
      </c>
    </row>
    <row r="139" spans="1:8" ht="12.75">
      <c r="A139" s="6">
        <v>3</v>
      </c>
      <c r="B139" s="6" t="s">
        <v>619</v>
      </c>
      <c r="C139" s="6" t="s">
        <v>362</v>
      </c>
      <c r="E139" s="6">
        <v>60</v>
      </c>
      <c r="H139" s="6" t="s">
        <v>363</v>
      </c>
    </row>
    <row r="140" spans="1:8" ht="12.75">
      <c r="A140" s="6">
        <v>1</v>
      </c>
      <c r="B140" s="6" t="s">
        <v>619</v>
      </c>
      <c r="C140" s="6" t="s">
        <v>358</v>
      </c>
      <c r="E140" s="6">
        <v>100</v>
      </c>
      <c r="H140" s="6" t="s">
        <v>359</v>
      </c>
    </row>
    <row r="141" spans="1:8" ht="12.75">
      <c r="A141" s="6">
        <v>2</v>
      </c>
      <c r="B141" s="6" t="s">
        <v>619</v>
      </c>
      <c r="C141" s="6" t="s">
        <v>358</v>
      </c>
      <c r="E141" s="6">
        <v>100</v>
      </c>
      <c r="H141" s="6" t="s">
        <v>360</v>
      </c>
    </row>
    <row r="142" spans="1:8" ht="12.75">
      <c r="A142" s="6">
        <v>34</v>
      </c>
      <c r="B142" s="6" t="s">
        <v>620</v>
      </c>
      <c r="C142" s="6" t="s">
        <v>425</v>
      </c>
      <c r="G142" s="6">
        <v>3913</v>
      </c>
      <c r="H142" s="6" t="s">
        <v>426</v>
      </c>
    </row>
    <row r="143" spans="1:4" ht="12.75">
      <c r="A143" s="6">
        <f>A142+1</f>
        <v>35</v>
      </c>
      <c r="B143" s="6" t="s">
        <v>80</v>
      </c>
      <c r="C143" s="7" t="s">
        <v>425</v>
      </c>
      <c r="D143" s="8">
        <v>500</v>
      </c>
    </row>
    <row r="144" spans="1:8" ht="12.75">
      <c r="A144" s="6">
        <v>39</v>
      </c>
      <c r="B144" s="6" t="s">
        <v>620</v>
      </c>
      <c r="C144" s="6" t="s">
        <v>434</v>
      </c>
      <c r="F144" s="6">
        <v>120</v>
      </c>
      <c r="G144" s="6">
        <v>90</v>
      </c>
      <c r="H144" s="6" t="s">
        <v>435</v>
      </c>
    </row>
    <row r="145" spans="1:4" ht="12.75">
      <c r="A145" s="6">
        <f>A144+1</f>
        <v>40</v>
      </c>
      <c r="B145" s="6" t="s">
        <v>80</v>
      </c>
      <c r="C145" s="7" t="s">
        <v>434</v>
      </c>
      <c r="D145" s="8">
        <v>10</v>
      </c>
    </row>
    <row r="146" spans="1:8" ht="12.75">
      <c r="A146" s="6">
        <v>36</v>
      </c>
      <c r="B146" s="6" t="s">
        <v>620</v>
      </c>
      <c r="C146" s="6" t="s">
        <v>429</v>
      </c>
      <c r="G146" s="6">
        <v>1</v>
      </c>
      <c r="H146" s="6" t="s">
        <v>430</v>
      </c>
    </row>
    <row r="147" spans="1:4" ht="12.75">
      <c r="A147" s="6">
        <f>A146+1</f>
        <v>37</v>
      </c>
      <c r="B147" s="6" t="s">
        <v>80</v>
      </c>
      <c r="C147" s="7" t="s">
        <v>429</v>
      </c>
      <c r="D147" s="8">
        <v>1</v>
      </c>
    </row>
    <row r="148" spans="1:8" ht="12.75">
      <c r="A148" s="6">
        <v>38</v>
      </c>
      <c r="B148" s="6" t="s">
        <v>620</v>
      </c>
      <c r="C148" s="6" t="s">
        <v>433</v>
      </c>
      <c r="G148" s="6">
        <v>5.01</v>
      </c>
      <c r="H148" s="6" t="s">
        <v>430</v>
      </c>
    </row>
    <row r="149" spans="1:4" ht="12.75">
      <c r="A149" s="6">
        <f>A148+1</f>
        <v>39</v>
      </c>
      <c r="B149" s="6" t="s">
        <v>80</v>
      </c>
      <c r="C149" s="7" t="s">
        <v>433</v>
      </c>
      <c r="D149" s="8">
        <v>5.01</v>
      </c>
    </row>
    <row r="150" spans="1:8" ht="12.75">
      <c r="A150" s="6">
        <v>37</v>
      </c>
      <c r="B150" s="6" t="s">
        <v>620</v>
      </c>
      <c r="C150" s="6" t="s">
        <v>431</v>
      </c>
      <c r="G150" s="6">
        <v>48</v>
      </c>
      <c r="H150" s="6" t="s">
        <v>432</v>
      </c>
    </row>
    <row r="151" spans="1:4" ht="12.75">
      <c r="A151" s="6">
        <f>A150+1</f>
        <v>38</v>
      </c>
      <c r="B151" s="6" t="s">
        <v>80</v>
      </c>
      <c r="C151" s="7" t="s">
        <v>431</v>
      </c>
      <c r="D151" s="8">
        <v>2</v>
      </c>
    </row>
    <row r="152" spans="1:4" ht="12.75">
      <c r="A152" s="6">
        <f>A151+1</f>
        <v>39</v>
      </c>
      <c r="B152" s="6" t="s">
        <v>80</v>
      </c>
      <c r="C152" s="7" t="s">
        <v>58</v>
      </c>
      <c r="D152" s="8">
        <v>2</v>
      </c>
    </row>
    <row r="153" spans="1:8" ht="12.75">
      <c r="A153" s="6">
        <v>35</v>
      </c>
      <c r="B153" s="6" t="s">
        <v>620</v>
      </c>
      <c r="C153" s="6" t="s">
        <v>427</v>
      </c>
      <c r="G153" s="6">
        <v>1667</v>
      </c>
      <c r="H153" s="6" t="s">
        <v>428</v>
      </c>
    </row>
    <row r="154" spans="1:4" ht="12.75">
      <c r="A154" s="6">
        <f>A153+1</f>
        <v>36</v>
      </c>
      <c r="B154" s="6" t="s">
        <v>80</v>
      </c>
      <c r="C154" s="7" t="s">
        <v>427</v>
      </c>
      <c r="D154" s="8">
        <v>144</v>
      </c>
    </row>
    <row r="155" spans="1:8" ht="12.75">
      <c r="A155" s="6">
        <v>122</v>
      </c>
      <c r="B155" s="6" t="s">
        <v>620</v>
      </c>
      <c r="C155" s="6" t="s">
        <v>565</v>
      </c>
      <c r="F155" s="6">
        <v>10</v>
      </c>
      <c r="G155" s="6">
        <v>4</v>
      </c>
      <c r="H155" s="6" t="s">
        <v>27</v>
      </c>
    </row>
    <row r="156" spans="1:4" ht="12.75">
      <c r="A156" s="6">
        <f>A155+1</f>
        <v>123</v>
      </c>
      <c r="B156" s="6" t="s">
        <v>80</v>
      </c>
      <c r="C156" s="7" t="s">
        <v>565</v>
      </c>
      <c r="D156" s="8">
        <v>4</v>
      </c>
    </row>
    <row r="157" spans="1:8" ht="12.75">
      <c r="A157" s="6">
        <v>109</v>
      </c>
      <c r="B157" s="6" t="s">
        <v>620</v>
      </c>
      <c r="C157" s="6" t="s">
        <v>526</v>
      </c>
      <c r="F157" s="6">
        <v>5</v>
      </c>
      <c r="G157" s="6">
        <v>10</v>
      </c>
      <c r="H157" s="6" t="s">
        <v>15</v>
      </c>
    </row>
    <row r="158" spans="1:4" ht="12.75">
      <c r="A158" s="6">
        <f>A157+1</f>
        <v>110</v>
      </c>
      <c r="B158" s="6" t="s">
        <v>80</v>
      </c>
      <c r="C158" s="7" t="s">
        <v>526</v>
      </c>
      <c r="D158" s="8">
        <v>10</v>
      </c>
    </row>
    <row r="159" spans="1:8" ht="12.75">
      <c r="A159" s="6">
        <v>6</v>
      </c>
      <c r="B159" s="6" t="s">
        <v>620</v>
      </c>
      <c r="C159" s="6" t="s">
        <v>392</v>
      </c>
      <c r="F159" s="6">
        <v>3</v>
      </c>
      <c r="G159" s="6">
        <v>81</v>
      </c>
      <c r="H159" s="6" t="s">
        <v>627</v>
      </c>
    </row>
    <row r="160" spans="1:4" ht="12.75">
      <c r="A160" s="6">
        <f>A159+1</f>
        <v>7</v>
      </c>
      <c r="B160" s="6" t="s">
        <v>80</v>
      </c>
      <c r="C160" s="7" t="s">
        <v>392</v>
      </c>
      <c r="D160" s="8">
        <v>2</v>
      </c>
    </row>
    <row r="161" spans="1:8" ht="12.75">
      <c r="A161" s="6">
        <v>24</v>
      </c>
      <c r="B161" s="6" t="s">
        <v>620</v>
      </c>
      <c r="C161" s="6" t="s">
        <v>415</v>
      </c>
      <c r="G161" s="6">
        <v>15</v>
      </c>
      <c r="H161" s="6" t="s">
        <v>671</v>
      </c>
    </row>
    <row r="162" spans="1:4" ht="12.75">
      <c r="A162" s="6">
        <f>A161+1</f>
        <v>25</v>
      </c>
      <c r="B162" s="6" t="s">
        <v>80</v>
      </c>
      <c r="C162" s="7" t="s">
        <v>415</v>
      </c>
      <c r="D162" s="8">
        <v>10</v>
      </c>
    </row>
    <row r="163" spans="1:8" ht="12.75">
      <c r="A163" s="6">
        <v>58</v>
      </c>
      <c r="B163" s="6" t="s">
        <v>620</v>
      </c>
      <c r="C163" s="6" t="s">
        <v>456</v>
      </c>
      <c r="F163" s="6">
        <v>60</v>
      </c>
      <c r="G163" s="6">
        <v>130</v>
      </c>
      <c r="H163" s="6" t="s">
        <v>706</v>
      </c>
    </row>
    <row r="164" spans="1:4" ht="12.75">
      <c r="A164" s="6">
        <f>A163+1</f>
        <v>59</v>
      </c>
      <c r="B164" s="6" t="s">
        <v>80</v>
      </c>
      <c r="C164" s="7" t="s">
        <v>456</v>
      </c>
      <c r="D164" s="8">
        <v>10</v>
      </c>
    </row>
    <row r="165" spans="1:4" ht="12.75">
      <c r="A165" s="6">
        <f>A164+1</f>
        <v>60</v>
      </c>
      <c r="B165" s="6" t="s">
        <v>80</v>
      </c>
      <c r="C165" s="7" t="s">
        <v>70</v>
      </c>
      <c r="D165" s="8">
        <v>1.7</v>
      </c>
    </row>
    <row r="166" spans="1:8" ht="12.75">
      <c r="A166" s="6">
        <v>75</v>
      </c>
      <c r="B166" s="6" t="s">
        <v>620</v>
      </c>
      <c r="C166" s="6" t="s">
        <v>477</v>
      </c>
      <c r="F166" s="6">
        <v>40</v>
      </c>
      <c r="G166" s="6">
        <v>150</v>
      </c>
      <c r="H166" s="6" t="s">
        <v>478</v>
      </c>
    </row>
    <row r="167" spans="1:4" ht="12.75">
      <c r="A167" s="6">
        <f>A166+1</f>
        <v>76</v>
      </c>
      <c r="B167" s="6" t="s">
        <v>80</v>
      </c>
      <c r="C167" s="7" t="s">
        <v>477</v>
      </c>
      <c r="D167" s="8">
        <v>20</v>
      </c>
    </row>
    <row r="168" spans="1:8" ht="12.75">
      <c r="A168" s="6">
        <v>176</v>
      </c>
      <c r="B168" s="6" t="s">
        <v>620</v>
      </c>
      <c r="C168" s="6" t="s">
        <v>612</v>
      </c>
      <c r="F168" s="6">
        <v>120</v>
      </c>
      <c r="G168" s="6">
        <v>36</v>
      </c>
      <c r="H168" s="6" t="s">
        <v>50</v>
      </c>
    </row>
    <row r="169" spans="1:4" ht="12.75">
      <c r="A169" s="6">
        <f>A168+1</f>
        <v>177</v>
      </c>
      <c r="B169" s="6" t="s">
        <v>80</v>
      </c>
      <c r="C169" s="7" t="s">
        <v>612</v>
      </c>
      <c r="D169" s="8">
        <v>4</v>
      </c>
    </row>
    <row r="170" spans="1:8" ht="12.75">
      <c r="A170" s="6">
        <v>172</v>
      </c>
      <c r="B170" s="6" t="s">
        <v>620</v>
      </c>
      <c r="C170" s="6" t="s">
        <v>607</v>
      </c>
      <c r="G170" s="6">
        <v>2</v>
      </c>
      <c r="H170" s="6" t="s">
        <v>608</v>
      </c>
    </row>
    <row r="171" spans="1:4" ht="12.75">
      <c r="A171" s="6">
        <f>A170+1</f>
        <v>173</v>
      </c>
      <c r="B171" s="6" t="s">
        <v>80</v>
      </c>
      <c r="C171" s="7" t="s">
        <v>607</v>
      </c>
      <c r="D171" s="8">
        <v>2</v>
      </c>
    </row>
    <row r="172" spans="1:4" ht="12.75">
      <c r="A172" s="6">
        <f>A171+1</f>
        <v>174</v>
      </c>
      <c r="B172" s="6" t="s">
        <v>80</v>
      </c>
      <c r="C172" s="7" t="s">
        <v>61</v>
      </c>
      <c r="D172" s="8">
        <v>2</v>
      </c>
    </row>
    <row r="173" spans="1:8" ht="12.75">
      <c r="A173" s="6">
        <v>112</v>
      </c>
      <c r="B173" s="6" t="s">
        <v>620</v>
      </c>
      <c r="C173" s="6" t="s">
        <v>529</v>
      </c>
      <c r="G173" s="6">
        <v>3</v>
      </c>
      <c r="H173" s="6" t="s">
        <v>18</v>
      </c>
    </row>
    <row r="174" spans="1:4" ht="12.75">
      <c r="A174" s="6">
        <f>A173+1</f>
        <v>113</v>
      </c>
      <c r="B174" s="6" t="s">
        <v>80</v>
      </c>
      <c r="C174" s="7" t="s">
        <v>529</v>
      </c>
      <c r="D174" s="8">
        <v>3</v>
      </c>
    </row>
    <row r="175" spans="1:8" ht="12.75">
      <c r="A175" s="6">
        <v>168</v>
      </c>
      <c r="B175" s="6" t="s">
        <v>620</v>
      </c>
      <c r="C175" s="6" t="s">
        <v>602</v>
      </c>
      <c r="G175" s="6">
        <v>10</v>
      </c>
      <c r="H175" s="6" t="s">
        <v>603</v>
      </c>
    </row>
    <row r="176" spans="1:4" ht="12.75">
      <c r="A176" s="6">
        <f>A175+1</f>
        <v>169</v>
      </c>
      <c r="B176" s="6" t="s">
        <v>80</v>
      </c>
      <c r="C176" s="7" t="s">
        <v>602</v>
      </c>
      <c r="D176" s="8">
        <v>10</v>
      </c>
    </row>
    <row r="177" spans="1:8" ht="12.75">
      <c r="A177" s="6">
        <v>95</v>
      </c>
      <c r="B177" s="6" t="s">
        <v>620</v>
      </c>
      <c r="C177" s="6" t="s">
        <v>512</v>
      </c>
      <c r="F177" s="6">
        <v>20</v>
      </c>
      <c r="G177" s="6">
        <v>100</v>
      </c>
      <c r="H177" s="6" t="s">
        <v>4</v>
      </c>
    </row>
    <row r="178" spans="1:4" ht="12.75">
      <c r="A178" s="6">
        <f>A177+1</f>
        <v>96</v>
      </c>
      <c r="B178" s="6" t="s">
        <v>80</v>
      </c>
      <c r="C178" s="7" t="s">
        <v>512</v>
      </c>
      <c r="D178" s="8">
        <v>100</v>
      </c>
    </row>
    <row r="179" spans="1:8" ht="12.75">
      <c r="A179" s="6">
        <v>96</v>
      </c>
      <c r="B179" s="6" t="s">
        <v>620</v>
      </c>
      <c r="C179" s="6" t="s">
        <v>513</v>
      </c>
      <c r="F179" s="6">
        <v>20</v>
      </c>
      <c r="G179" s="6">
        <v>110</v>
      </c>
      <c r="H179" s="6" t="s">
        <v>4</v>
      </c>
    </row>
    <row r="180" spans="1:4" ht="12.75">
      <c r="A180" s="6">
        <f>A179+1</f>
        <v>97</v>
      </c>
      <c r="B180" s="6" t="s">
        <v>80</v>
      </c>
      <c r="C180" s="7" t="s">
        <v>513</v>
      </c>
      <c r="D180" s="8">
        <v>10</v>
      </c>
    </row>
    <row r="181" spans="1:8" ht="12.75">
      <c r="A181" s="6">
        <v>97</v>
      </c>
      <c r="B181" s="6" t="s">
        <v>620</v>
      </c>
      <c r="C181" s="6" t="s">
        <v>514</v>
      </c>
      <c r="F181" s="6">
        <v>20</v>
      </c>
      <c r="G181" s="6">
        <v>402</v>
      </c>
      <c r="H181" s="6" t="s">
        <v>4</v>
      </c>
    </row>
    <row r="182" spans="1:8" ht="12.75">
      <c r="A182" s="6">
        <v>177</v>
      </c>
      <c r="B182" s="6" t="s">
        <v>620</v>
      </c>
      <c r="C182" s="6" t="s">
        <v>613</v>
      </c>
      <c r="F182" s="6">
        <v>15</v>
      </c>
      <c r="G182" s="6">
        <v>51</v>
      </c>
      <c r="H182" s="6" t="s">
        <v>51</v>
      </c>
    </row>
    <row r="183" spans="1:4" ht="12.75">
      <c r="A183" s="6">
        <f>A182+1</f>
        <v>178</v>
      </c>
      <c r="B183" s="6" t="s">
        <v>80</v>
      </c>
      <c r="C183" s="7" t="s">
        <v>613</v>
      </c>
      <c r="D183" s="8">
        <v>10</v>
      </c>
    </row>
    <row r="184" spans="1:8" ht="12.75">
      <c r="A184" s="6">
        <v>163</v>
      </c>
      <c r="B184" s="6" t="s">
        <v>620</v>
      </c>
      <c r="C184" s="6" t="s">
        <v>598</v>
      </c>
      <c r="G184" s="6">
        <v>48</v>
      </c>
      <c r="H184" s="6" t="s">
        <v>42</v>
      </c>
    </row>
    <row r="185" spans="1:8" ht="12.75">
      <c r="A185" s="6">
        <v>164</v>
      </c>
      <c r="B185" s="6" t="s">
        <v>620</v>
      </c>
      <c r="C185" s="6" t="s">
        <v>598</v>
      </c>
      <c r="G185" s="6">
        <v>96</v>
      </c>
      <c r="H185" s="6" t="s">
        <v>42</v>
      </c>
    </row>
    <row r="186" spans="1:8" ht="12.75">
      <c r="A186" s="6">
        <v>165</v>
      </c>
      <c r="B186" s="6" t="s">
        <v>620</v>
      </c>
      <c r="C186" s="6" t="s">
        <v>598</v>
      </c>
      <c r="G186" s="6">
        <v>64</v>
      </c>
      <c r="H186" s="6" t="s">
        <v>42</v>
      </c>
    </row>
    <row r="187" spans="1:4" ht="12.75">
      <c r="A187" s="6">
        <f>A186+1</f>
        <v>166</v>
      </c>
      <c r="B187" s="6" t="s">
        <v>80</v>
      </c>
      <c r="C187" s="7" t="s">
        <v>598</v>
      </c>
      <c r="D187" s="8">
        <v>48</v>
      </c>
    </row>
    <row r="188" spans="1:8" ht="12.75">
      <c r="A188" s="6">
        <v>15</v>
      </c>
      <c r="B188" s="6" t="s">
        <v>620</v>
      </c>
      <c r="C188" s="6" t="s">
        <v>405</v>
      </c>
      <c r="F188" s="6">
        <v>50</v>
      </c>
      <c r="G188" s="6">
        <v>2</v>
      </c>
      <c r="H188" s="6" t="s">
        <v>632</v>
      </c>
    </row>
    <row r="189" spans="1:4" ht="12.75">
      <c r="A189" s="6">
        <f>A188+1</f>
        <v>16</v>
      </c>
      <c r="B189" s="6" t="s">
        <v>80</v>
      </c>
      <c r="C189" s="7" t="s">
        <v>405</v>
      </c>
      <c r="D189" s="8">
        <v>2</v>
      </c>
    </row>
    <row r="190" spans="1:8" ht="12.75">
      <c r="A190" s="6">
        <v>19</v>
      </c>
      <c r="B190" s="6" t="s">
        <v>620</v>
      </c>
      <c r="C190" s="6" t="s">
        <v>409</v>
      </c>
      <c r="F190" s="6">
        <v>30</v>
      </c>
      <c r="G190" s="6">
        <v>8</v>
      </c>
      <c r="H190" s="6" t="s">
        <v>667</v>
      </c>
    </row>
    <row r="191" spans="1:4" ht="12.75">
      <c r="A191" s="6">
        <f>A190+1</f>
        <v>20</v>
      </c>
      <c r="B191" s="6" t="s">
        <v>80</v>
      </c>
      <c r="C191" s="7" t="s">
        <v>409</v>
      </c>
      <c r="D191" s="8">
        <v>8</v>
      </c>
    </row>
    <row r="192" spans="1:8" ht="12.75">
      <c r="A192" s="6">
        <v>32</v>
      </c>
      <c r="B192" s="6" t="s">
        <v>620</v>
      </c>
      <c r="C192" s="6" t="s">
        <v>423</v>
      </c>
      <c r="G192" s="6">
        <v>51</v>
      </c>
      <c r="H192" s="6" t="s">
        <v>688</v>
      </c>
    </row>
    <row r="193" spans="1:4" ht="12.75">
      <c r="A193" s="6">
        <f>A192+1</f>
        <v>33</v>
      </c>
      <c r="B193" s="6" t="s">
        <v>80</v>
      </c>
      <c r="C193" s="7" t="s">
        <v>423</v>
      </c>
      <c r="D193" s="8">
        <v>2</v>
      </c>
    </row>
    <row r="194" spans="1:8" ht="12.75">
      <c r="A194" s="6">
        <v>173</v>
      </c>
      <c r="B194" s="6" t="s">
        <v>620</v>
      </c>
      <c r="C194" s="6" t="s">
        <v>609</v>
      </c>
      <c r="G194" s="6">
        <v>2</v>
      </c>
      <c r="H194" s="6" t="s">
        <v>47</v>
      </c>
    </row>
    <row r="195" spans="1:4" ht="12.75">
      <c r="A195" s="6">
        <f>A194+1</f>
        <v>174</v>
      </c>
      <c r="B195" s="6" t="s">
        <v>80</v>
      </c>
      <c r="C195" s="7" t="s">
        <v>609</v>
      </c>
      <c r="D195" s="8">
        <v>2</v>
      </c>
    </row>
    <row r="196" spans="1:8" ht="12.75">
      <c r="A196" s="6">
        <v>119</v>
      </c>
      <c r="B196" s="6" t="s">
        <v>620</v>
      </c>
      <c r="C196" s="6" t="s">
        <v>561</v>
      </c>
      <c r="F196" s="6">
        <v>3</v>
      </c>
      <c r="G196" s="6">
        <v>2</v>
      </c>
      <c r="H196" s="6" t="s">
        <v>25</v>
      </c>
    </row>
    <row r="197" spans="1:4" ht="12.75">
      <c r="A197" s="6">
        <f>A196+1</f>
        <v>120</v>
      </c>
      <c r="B197" s="6" t="s">
        <v>80</v>
      </c>
      <c r="C197" s="7" t="s">
        <v>561</v>
      </c>
      <c r="D197" s="8">
        <v>2</v>
      </c>
    </row>
    <row r="198" spans="1:8" ht="12.75">
      <c r="A198" s="6">
        <v>99</v>
      </c>
      <c r="B198" s="6" t="s">
        <v>620</v>
      </c>
      <c r="C198" s="6" t="s">
        <v>516</v>
      </c>
      <c r="G198" s="6">
        <v>20</v>
      </c>
      <c r="H198" s="6" t="s">
        <v>5</v>
      </c>
    </row>
    <row r="199" spans="1:8" ht="12.75">
      <c r="A199" s="6">
        <v>98</v>
      </c>
      <c r="B199" s="6" t="s">
        <v>620</v>
      </c>
      <c r="C199" s="6" t="s">
        <v>515</v>
      </c>
      <c r="G199" s="6">
        <v>10</v>
      </c>
      <c r="H199" s="6" t="s">
        <v>5</v>
      </c>
    </row>
    <row r="200" spans="1:4" ht="12.75">
      <c r="A200" s="6">
        <f>A199+1</f>
        <v>99</v>
      </c>
      <c r="B200" s="6" t="s">
        <v>80</v>
      </c>
      <c r="C200" s="7" t="s">
        <v>515</v>
      </c>
      <c r="D200" s="8">
        <v>10</v>
      </c>
    </row>
    <row r="201" spans="1:8" ht="12.75">
      <c r="A201" s="6">
        <v>100</v>
      </c>
      <c r="B201" s="6" t="s">
        <v>620</v>
      </c>
      <c r="C201" s="6" t="s">
        <v>517</v>
      </c>
      <c r="G201" s="6">
        <v>10.5</v>
      </c>
      <c r="H201" s="6" t="s">
        <v>6</v>
      </c>
    </row>
    <row r="202" spans="1:8" ht="12.75">
      <c r="A202" s="6">
        <v>167</v>
      </c>
      <c r="B202" s="6" t="s">
        <v>620</v>
      </c>
      <c r="C202" s="6" t="s">
        <v>601</v>
      </c>
      <c r="G202" s="6">
        <v>130</v>
      </c>
      <c r="H202" s="6" t="s">
        <v>43</v>
      </c>
    </row>
    <row r="203" spans="1:4" ht="12.75">
      <c r="A203" s="6">
        <f>A202+1</f>
        <v>168</v>
      </c>
      <c r="B203" s="6" t="s">
        <v>80</v>
      </c>
      <c r="C203" s="7" t="s">
        <v>601</v>
      </c>
      <c r="D203" s="8">
        <v>4</v>
      </c>
    </row>
    <row r="204" spans="1:8" ht="12.75">
      <c r="A204" s="6">
        <v>42</v>
      </c>
      <c r="B204" s="6" t="s">
        <v>620</v>
      </c>
      <c r="C204" s="6" t="s">
        <v>438</v>
      </c>
      <c r="F204" s="6">
        <v>150</v>
      </c>
      <c r="G204" s="6">
        <v>95</v>
      </c>
      <c r="H204" s="6" t="s">
        <v>692</v>
      </c>
    </row>
    <row r="205" spans="1:4" ht="12.75">
      <c r="A205" s="6">
        <f>A204+1</f>
        <v>43</v>
      </c>
      <c r="B205" s="6" t="s">
        <v>80</v>
      </c>
      <c r="C205" s="7" t="s">
        <v>438</v>
      </c>
      <c r="D205" s="8">
        <v>10</v>
      </c>
    </row>
    <row r="206" spans="1:8" ht="12.75">
      <c r="A206" s="6">
        <v>175</v>
      </c>
      <c r="B206" s="6" t="s">
        <v>620</v>
      </c>
      <c r="C206" s="6" t="s">
        <v>611</v>
      </c>
      <c r="G206" s="6">
        <v>255</v>
      </c>
      <c r="H206" s="6" t="s">
        <v>49</v>
      </c>
    </row>
    <row r="207" spans="1:4" ht="12.75">
      <c r="A207" s="6">
        <f>A206+1</f>
        <v>176</v>
      </c>
      <c r="B207" s="6" t="s">
        <v>80</v>
      </c>
      <c r="C207" s="7" t="s">
        <v>611</v>
      </c>
      <c r="D207" s="8">
        <v>75</v>
      </c>
    </row>
    <row r="208" spans="1:8" ht="12.75">
      <c r="A208" s="6">
        <v>20</v>
      </c>
      <c r="B208" s="6" t="s">
        <v>620</v>
      </c>
      <c r="C208" s="6" t="s">
        <v>410</v>
      </c>
      <c r="G208" s="6">
        <v>180</v>
      </c>
      <c r="H208" s="6" t="s">
        <v>668</v>
      </c>
    </row>
    <row r="209" spans="1:4" ht="12.75">
      <c r="A209" s="6">
        <f>A208+1</f>
        <v>21</v>
      </c>
      <c r="B209" s="6" t="s">
        <v>80</v>
      </c>
      <c r="C209" s="7" t="s">
        <v>410</v>
      </c>
      <c r="D209" s="8">
        <v>75</v>
      </c>
    </row>
    <row r="210" spans="1:8" ht="12.75">
      <c r="A210" s="6">
        <v>26</v>
      </c>
      <c r="B210" s="6" t="s">
        <v>620</v>
      </c>
      <c r="C210" s="6" t="s">
        <v>417</v>
      </c>
      <c r="G210" s="6">
        <v>600</v>
      </c>
      <c r="H210" s="6" t="s">
        <v>673</v>
      </c>
    </row>
    <row r="211" spans="1:4" ht="12.75">
      <c r="A211" s="6">
        <f>A210+1</f>
        <v>27</v>
      </c>
      <c r="B211" s="6" t="s">
        <v>80</v>
      </c>
      <c r="C211" s="7" t="s">
        <v>417</v>
      </c>
      <c r="D211" s="8">
        <v>150</v>
      </c>
    </row>
    <row r="212" spans="1:8" ht="12.75">
      <c r="A212" s="6">
        <v>116</v>
      </c>
      <c r="B212" s="6" t="s">
        <v>620</v>
      </c>
      <c r="C212" s="6" t="s">
        <v>533</v>
      </c>
      <c r="G212" s="6">
        <v>1</v>
      </c>
      <c r="H212" s="6" t="s">
        <v>22</v>
      </c>
    </row>
    <row r="213" spans="1:4" ht="12.75">
      <c r="A213" s="6">
        <f>A212+1</f>
        <v>117</v>
      </c>
      <c r="B213" s="6" t="s">
        <v>80</v>
      </c>
      <c r="C213" s="7" t="s">
        <v>533</v>
      </c>
      <c r="D213" s="8">
        <v>1</v>
      </c>
    </row>
    <row r="214" spans="1:8" ht="12.75">
      <c r="A214" s="6">
        <v>93</v>
      </c>
      <c r="B214" s="6" t="s">
        <v>620</v>
      </c>
      <c r="C214" s="6" t="s">
        <v>509</v>
      </c>
      <c r="G214" s="6">
        <v>14</v>
      </c>
      <c r="H214" s="6" t="s">
        <v>510</v>
      </c>
    </row>
    <row r="215" spans="1:4" ht="12.75">
      <c r="A215" s="6">
        <f>A214+1</f>
        <v>94</v>
      </c>
      <c r="B215" s="6" t="s">
        <v>80</v>
      </c>
      <c r="C215" s="7" t="s">
        <v>509</v>
      </c>
      <c r="D215" s="8">
        <v>14</v>
      </c>
    </row>
    <row r="216" spans="1:8" ht="12.75">
      <c r="A216" s="6">
        <v>94</v>
      </c>
      <c r="B216" s="6" t="s">
        <v>620</v>
      </c>
      <c r="C216" s="6" t="s">
        <v>511</v>
      </c>
      <c r="G216" s="6">
        <v>8</v>
      </c>
      <c r="H216" s="6" t="s">
        <v>3</v>
      </c>
    </row>
    <row r="217" spans="1:4" ht="12.75">
      <c r="A217" s="6">
        <f>A216+1</f>
        <v>95</v>
      </c>
      <c r="B217" s="6" t="s">
        <v>80</v>
      </c>
      <c r="C217" s="7" t="s">
        <v>511</v>
      </c>
      <c r="D217" s="8">
        <v>8</v>
      </c>
    </row>
    <row r="218" spans="1:8" ht="12.75">
      <c r="A218" s="6">
        <v>59</v>
      </c>
      <c r="B218" s="6" t="s">
        <v>620</v>
      </c>
      <c r="C218" s="6" t="s">
        <v>457</v>
      </c>
      <c r="F218" s="6">
        <v>216</v>
      </c>
      <c r="G218" s="6">
        <v>22</v>
      </c>
      <c r="H218" s="6" t="s">
        <v>707</v>
      </c>
    </row>
    <row r="219" spans="1:4" ht="12.75">
      <c r="A219" s="6">
        <f>A218+1</f>
        <v>60</v>
      </c>
      <c r="B219" s="6" t="s">
        <v>80</v>
      </c>
      <c r="C219" s="7" t="s">
        <v>457</v>
      </c>
      <c r="D219" s="8">
        <v>6</v>
      </c>
    </row>
    <row r="220" spans="1:8" ht="12.75">
      <c r="A220" s="6">
        <v>51</v>
      </c>
      <c r="B220" s="6" t="s">
        <v>620</v>
      </c>
      <c r="C220" s="6" t="s">
        <v>448</v>
      </c>
      <c r="F220" s="6">
        <v>120</v>
      </c>
      <c r="G220" s="6">
        <v>74</v>
      </c>
      <c r="H220" s="6" t="s">
        <v>700</v>
      </c>
    </row>
    <row r="221" spans="1:4" ht="12.75">
      <c r="A221" s="6">
        <f>A220+1</f>
        <v>52</v>
      </c>
      <c r="B221" s="6" t="s">
        <v>80</v>
      </c>
      <c r="C221" s="7" t="s">
        <v>448</v>
      </c>
      <c r="D221" s="8">
        <v>18</v>
      </c>
    </row>
    <row r="222" spans="1:8" ht="12.75">
      <c r="A222" s="6">
        <v>71</v>
      </c>
      <c r="B222" s="6" t="s">
        <v>620</v>
      </c>
      <c r="C222" s="6" t="s">
        <v>473</v>
      </c>
      <c r="F222" s="6">
        <v>50</v>
      </c>
      <c r="G222" s="6">
        <v>13</v>
      </c>
      <c r="H222" s="6" t="s">
        <v>714</v>
      </c>
    </row>
    <row r="223" spans="1:4" ht="12.75">
      <c r="A223" s="6">
        <f>A222+1</f>
        <v>72</v>
      </c>
      <c r="B223" s="6" t="s">
        <v>80</v>
      </c>
      <c r="C223" s="7" t="s">
        <v>473</v>
      </c>
      <c r="D223" s="8">
        <v>3</v>
      </c>
    </row>
    <row r="224" spans="1:8" ht="12.75">
      <c r="A224" s="6">
        <v>60</v>
      </c>
      <c r="B224" s="6" t="s">
        <v>620</v>
      </c>
      <c r="C224" s="6" t="s">
        <v>458</v>
      </c>
      <c r="G224" s="6">
        <v>10</v>
      </c>
      <c r="H224" s="6" t="s">
        <v>459</v>
      </c>
    </row>
    <row r="225" spans="1:4" ht="12.75">
      <c r="A225" s="6">
        <f>A224+1</f>
        <v>61</v>
      </c>
      <c r="B225" s="6" t="s">
        <v>80</v>
      </c>
      <c r="C225" s="7" t="s">
        <v>458</v>
      </c>
      <c r="D225" s="8">
        <v>10</v>
      </c>
    </row>
    <row r="226" spans="1:8" ht="12.75">
      <c r="A226" s="6">
        <v>79</v>
      </c>
      <c r="B226" s="6" t="s">
        <v>620</v>
      </c>
      <c r="C226" s="6" t="s">
        <v>489</v>
      </c>
      <c r="F226" s="6">
        <v>2</v>
      </c>
      <c r="G226" s="6">
        <v>70</v>
      </c>
      <c r="H226" s="6" t="s">
        <v>490</v>
      </c>
    </row>
    <row r="227" spans="1:4" ht="12.75">
      <c r="A227" s="6">
        <f>A226+1</f>
        <v>80</v>
      </c>
      <c r="B227" s="6" t="s">
        <v>80</v>
      </c>
      <c r="C227" s="7" t="s">
        <v>489</v>
      </c>
      <c r="D227" s="8">
        <v>20</v>
      </c>
    </row>
    <row r="228" spans="1:8" ht="12.75">
      <c r="A228" s="6">
        <v>80</v>
      </c>
      <c r="B228" s="6" t="s">
        <v>620</v>
      </c>
      <c r="C228" s="6" t="s">
        <v>491</v>
      </c>
      <c r="G228" s="6">
        <v>5</v>
      </c>
      <c r="H228" s="6" t="s">
        <v>718</v>
      </c>
    </row>
    <row r="229" spans="1:8" ht="12.75">
      <c r="A229" s="6">
        <v>162</v>
      </c>
      <c r="B229" s="6" t="s">
        <v>620</v>
      </c>
      <c r="C229" s="6" t="s">
        <v>596</v>
      </c>
      <c r="F229" s="6">
        <v>30</v>
      </c>
      <c r="G229" s="6">
        <v>10</v>
      </c>
      <c r="H229" s="6" t="s">
        <v>597</v>
      </c>
    </row>
    <row r="230" spans="1:4" ht="12.75">
      <c r="A230" s="6">
        <f>A229+1</f>
        <v>163</v>
      </c>
      <c r="B230" s="6" t="s">
        <v>80</v>
      </c>
      <c r="C230" s="7" t="s">
        <v>596</v>
      </c>
      <c r="D230" s="8">
        <v>10</v>
      </c>
    </row>
    <row r="231" spans="1:8" ht="12.75">
      <c r="A231" s="6">
        <v>92</v>
      </c>
      <c r="B231" s="6" t="s">
        <v>620</v>
      </c>
      <c r="C231" s="6" t="s">
        <v>508</v>
      </c>
      <c r="F231" s="6">
        <v>15</v>
      </c>
      <c r="G231" s="6">
        <v>10</v>
      </c>
      <c r="H231" s="6" t="s">
        <v>2</v>
      </c>
    </row>
    <row r="232" spans="1:4" ht="12.75">
      <c r="A232" s="6">
        <f>A231+1</f>
        <v>93</v>
      </c>
      <c r="B232" s="6" t="s">
        <v>80</v>
      </c>
      <c r="C232" s="7" t="s">
        <v>508</v>
      </c>
      <c r="D232" s="8">
        <v>10</v>
      </c>
    </row>
    <row r="233" spans="1:8" ht="12.75">
      <c r="A233" s="6">
        <v>117</v>
      </c>
      <c r="B233" s="6" t="s">
        <v>620</v>
      </c>
      <c r="C233" s="6" t="s">
        <v>534</v>
      </c>
      <c r="G233" s="6">
        <v>30</v>
      </c>
      <c r="H233" s="6" t="s">
        <v>23</v>
      </c>
    </row>
    <row r="234" spans="1:4" ht="12.75">
      <c r="A234" s="6">
        <f>A233+1</f>
        <v>118</v>
      </c>
      <c r="B234" s="6" t="s">
        <v>80</v>
      </c>
      <c r="C234" s="7" t="s">
        <v>534</v>
      </c>
      <c r="D234" s="8">
        <v>30</v>
      </c>
    </row>
    <row r="235" spans="1:8" ht="12.75">
      <c r="A235" s="6">
        <v>118</v>
      </c>
      <c r="B235" s="6" t="s">
        <v>620</v>
      </c>
      <c r="C235" s="6" t="s">
        <v>560</v>
      </c>
      <c r="G235" s="6">
        <v>5</v>
      </c>
      <c r="H235" s="6" t="s">
        <v>24</v>
      </c>
    </row>
    <row r="236" spans="1:4" ht="12.75">
      <c r="A236" s="6">
        <f>A235+1</f>
        <v>119</v>
      </c>
      <c r="B236" s="6" t="s">
        <v>80</v>
      </c>
      <c r="C236" s="7" t="s">
        <v>560</v>
      </c>
      <c r="D236" s="8">
        <v>5</v>
      </c>
    </row>
    <row r="237" spans="1:8" ht="12.75">
      <c r="A237" s="6">
        <v>120</v>
      </c>
      <c r="B237" s="6" t="s">
        <v>620</v>
      </c>
      <c r="C237" s="6" t="s">
        <v>562</v>
      </c>
      <c r="G237" s="6">
        <v>5</v>
      </c>
      <c r="H237" s="6" t="s">
        <v>26</v>
      </c>
    </row>
    <row r="238" spans="1:4" ht="12.75">
      <c r="A238" s="6">
        <f>A237+1</f>
        <v>121</v>
      </c>
      <c r="B238" s="6" t="s">
        <v>80</v>
      </c>
      <c r="C238" s="7" t="s">
        <v>562</v>
      </c>
      <c r="D238" s="8">
        <v>5</v>
      </c>
    </row>
    <row r="239" spans="1:8" ht="12.75">
      <c r="A239" s="6">
        <v>52</v>
      </c>
      <c r="B239" s="6" t="s">
        <v>620</v>
      </c>
      <c r="C239" s="6" t="s">
        <v>449</v>
      </c>
      <c r="G239" s="6">
        <v>44</v>
      </c>
      <c r="H239" s="6" t="s">
        <v>450</v>
      </c>
    </row>
    <row r="240" spans="1:4" ht="12.75">
      <c r="A240" s="6">
        <f>A239+1</f>
        <v>53</v>
      </c>
      <c r="B240" s="6" t="s">
        <v>80</v>
      </c>
      <c r="C240" s="7" t="s">
        <v>449</v>
      </c>
      <c r="D240" s="8">
        <v>44</v>
      </c>
    </row>
    <row r="241" spans="1:8" ht="12.75">
      <c r="A241" s="6">
        <v>68</v>
      </c>
      <c r="B241" s="6" t="s">
        <v>620</v>
      </c>
      <c r="C241" s="6" t="s">
        <v>470</v>
      </c>
      <c r="F241" s="6">
        <v>90</v>
      </c>
      <c r="G241" s="6">
        <v>252</v>
      </c>
      <c r="H241" s="6" t="s">
        <v>711</v>
      </c>
    </row>
    <row r="242" spans="1:4" ht="12.75">
      <c r="A242" s="6">
        <f>A241+1</f>
        <v>69</v>
      </c>
      <c r="B242" s="6" t="s">
        <v>80</v>
      </c>
      <c r="C242" s="7" t="s">
        <v>470</v>
      </c>
      <c r="D242" s="8">
        <v>36</v>
      </c>
    </row>
    <row r="243" spans="1:8" ht="12.75">
      <c r="A243" s="6">
        <v>67</v>
      </c>
      <c r="B243" s="6" t="s">
        <v>620</v>
      </c>
      <c r="C243" s="6" t="s">
        <v>469</v>
      </c>
      <c r="G243" s="6">
        <v>25</v>
      </c>
      <c r="H243" s="6" t="s">
        <v>710</v>
      </c>
    </row>
    <row r="244" spans="1:4" ht="12.75">
      <c r="A244" s="6">
        <f>A243+1</f>
        <v>68</v>
      </c>
      <c r="B244" s="6" t="s">
        <v>80</v>
      </c>
      <c r="C244" s="7" t="s">
        <v>469</v>
      </c>
      <c r="D244" s="8">
        <v>5</v>
      </c>
    </row>
    <row r="245" spans="1:8" ht="12.75">
      <c r="A245" s="6">
        <v>25</v>
      </c>
      <c r="B245" s="6" t="s">
        <v>620</v>
      </c>
      <c r="C245" s="6" t="s">
        <v>416</v>
      </c>
      <c r="G245" s="6">
        <v>20</v>
      </c>
      <c r="H245" s="6" t="s">
        <v>672</v>
      </c>
    </row>
    <row r="246" spans="1:4" ht="12.75">
      <c r="A246" s="6">
        <f>A245+1</f>
        <v>26</v>
      </c>
      <c r="B246" s="6" t="s">
        <v>80</v>
      </c>
      <c r="C246" s="7" t="s">
        <v>416</v>
      </c>
      <c r="D246" s="8">
        <v>20</v>
      </c>
    </row>
    <row r="247" spans="1:8" ht="12.75">
      <c r="A247" s="6">
        <v>11</v>
      </c>
      <c r="B247" s="6" t="s">
        <v>620</v>
      </c>
      <c r="C247" s="6" t="s">
        <v>398</v>
      </c>
      <c r="F247" s="6">
        <v>10</v>
      </c>
      <c r="G247" s="6">
        <v>80</v>
      </c>
      <c r="H247" s="6" t="s">
        <v>399</v>
      </c>
    </row>
    <row r="248" spans="1:4" ht="12.75">
      <c r="A248" s="6">
        <f>A247+1</f>
        <v>12</v>
      </c>
      <c r="B248" s="6" t="s">
        <v>80</v>
      </c>
      <c r="C248" s="7" t="s">
        <v>398</v>
      </c>
      <c r="D248" s="8">
        <v>10</v>
      </c>
    </row>
    <row r="249" spans="1:8" ht="12.75">
      <c r="A249" s="6">
        <v>107</v>
      </c>
      <c r="B249" s="6" t="s">
        <v>620</v>
      </c>
      <c r="C249" s="6" t="s">
        <v>524</v>
      </c>
      <c r="G249" s="6">
        <v>4</v>
      </c>
      <c r="H249" s="6" t="s">
        <v>13</v>
      </c>
    </row>
    <row r="250" spans="1:4" ht="12.75">
      <c r="A250" s="6">
        <f>A249+1</f>
        <v>108</v>
      </c>
      <c r="B250" s="6" t="s">
        <v>80</v>
      </c>
      <c r="C250" s="7" t="s">
        <v>524</v>
      </c>
      <c r="D250" s="8">
        <v>4</v>
      </c>
    </row>
    <row r="251" spans="1:8" ht="12.75">
      <c r="A251" s="6">
        <v>174</v>
      </c>
      <c r="B251" s="6" t="s">
        <v>620</v>
      </c>
      <c r="C251" s="6" t="s">
        <v>610</v>
      </c>
      <c r="G251" s="6">
        <v>1800</v>
      </c>
      <c r="H251" s="6" t="s">
        <v>48</v>
      </c>
    </row>
    <row r="252" spans="1:4" ht="12.75">
      <c r="A252" s="6">
        <f>A251+1</f>
        <v>175</v>
      </c>
      <c r="B252" s="6" t="s">
        <v>80</v>
      </c>
      <c r="C252" s="7" t="s">
        <v>610</v>
      </c>
      <c r="D252" s="8">
        <v>500</v>
      </c>
    </row>
    <row r="253" spans="1:8" ht="12.75">
      <c r="A253" s="6">
        <v>48</v>
      </c>
      <c r="B253" s="6" t="s">
        <v>620</v>
      </c>
      <c r="C253" s="6" t="s">
        <v>445</v>
      </c>
      <c r="G253" s="6">
        <v>28</v>
      </c>
      <c r="H253" s="6" t="s">
        <v>697</v>
      </c>
    </row>
    <row r="254" spans="1:4" ht="12.75">
      <c r="A254" s="6">
        <f>A253+1</f>
        <v>49</v>
      </c>
      <c r="B254" s="6" t="s">
        <v>80</v>
      </c>
      <c r="C254" s="7" t="s">
        <v>445</v>
      </c>
      <c r="D254" s="8">
        <v>10</v>
      </c>
    </row>
    <row r="255" spans="1:8" ht="12.75">
      <c r="A255" s="6">
        <v>178</v>
      </c>
      <c r="B255" s="6" t="s">
        <v>620</v>
      </c>
      <c r="C255" s="6" t="s">
        <v>614</v>
      </c>
      <c r="F255" s="6">
        <v>10</v>
      </c>
      <c r="G255" s="6">
        <v>5</v>
      </c>
      <c r="H255" s="6" t="s">
        <v>615</v>
      </c>
    </row>
    <row r="256" spans="1:4" ht="12.75">
      <c r="A256" s="6">
        <f>A255+1</f>
        <v>179</v>
      </c>
      <c r="B256" s="6" t="s">
        <v>80</v>
      </c>
      <c r="C256" s="7" t="s">
        <v>614</v>
      </c>
      <c r="D256" s="8">
        <v>5</v>
      </c>
    </row>
    <row r="257" spans="1:8" ht="12.75">
      <c r="A257" s="6">
        <v>129</v>
      </c>
      <c r="B257" s="6" t="s">
        <v>620</v>
      </c>
      <c r="C257" s="6" t="s">
        <v>574</v>
      </c>
      <c r="G257" s="6">
        <v>33</v>
      </c>
      <c r="H257" s="6" t="s">
        <v>32</v>
      </c>
    </row>
    <row r="258" spans="1:4" ht="12.75">
      <c r="A258" s="6">
        <f>A257+1</f>
        <v>130</v>
      </c>
      <c r="B258" s="6" t="s">
        <v>80</v>
      </c>
      <c r="C258" s="7" t="s">
        <v>574</v>
      </c>
      <c r="D258" s="8">
        <v>6</v>
      </c>
    </row>
    <row r="259" spans="1:8" ht="12.75">
      <c r="A259" s="6">
        <v>130</v>
      </c>
      <c r="B259" s="6" t="s">
        <v>620</v>
      </c>
      <c r="C259" s="6" t="s">
        <v>575</v>
      </c>
      <c r="G259" s="6">
        <v>8</v>
      </c>
      <c r="H259" s="6" t="s">
        <v>33</v>
      </c>
    </row>
    <row r="260" spans="1:4" ht="12.75">
      <c r="A260" s="6">
        <f>A259+1</f>
        <v>131</v>
      </c>
      <c r="B260" s="6" t="s">
        <v>80</v>
      </c>
      <c r="C260" s="7" t="s">
        <v>575</v>
      </c>
      <c r="D260" s="8">
        <v>2</v>
      </c>
    </row>
    <row r="261" spans="1:8" ht="12.75">
      <c r="A261" s="6">
        <v>131</v>
      </c>
      <c r="B261" s="6" t="s">
        <v>620</v>
      </c>
      <c r="C261" s="6" t="s">
        <v>576</v>
      </c>
      <c r="F261" s="6">
        <v>2</v>
      </c>
      <c r="G261" s="6">
        <v>2</v>
      </c>
      <c r="H261" s="6" t="s">
        <v>34</v>
      </c>
    </row>
    <row r="262" spans="1:8" ht="12.75">
      <c r="A262" s="6">
        <v>132</v>
      </c>
      <c r="B262" s="6" t="s">
        <v>620</v>
      </c>
      <c r="C262" s="6" t="s">
        <v>577</v>
      </c>
      <c r="F262" s="6">
        <v>10</v>
      </c>
      <c r="G262" s="6">
        <v>42</v>
      </c>
      <c r="H262" s="6" t="s">
        <v>35</v>
      </c>
    </row>
    <row r="263" spans="1:4" ht="12.75">
      <c r="A263" s="6">
        <f>A262+1</f>
        <v>133</v>
      </c>
      <c r="B263" s="6" t="s">
        <v>80</v>
      </c>
      <c r="C263" s="7" t="s">
        <v>577</v>
      </c>
      <c r="D263" s="8">
        <v>12</v>
      </c>
    </row>
    <row r="264" spans="1:8" ht="12.75">
      <c r="A264" s="6">
        <v>124</v>
      </c>
      <c r="B264" s="6" t="s">
        <v>620</v>
      </c>
      <c r="C264" s="6" t="s">
        <v>567</v>
      </c>
      <c r="F264" s="6">
        <v>8</v>
      </c>
      <c r="G264" s="6">
        <v>30</v>
      </c>
      <c r="H264" s="6" t="s">
        <v>29</v>
      </c>
    </row>
    <row r="265" spans="1:4" ht="12.75">
      <c r="A265" s="6">
        <f>A264+1</f>
        <v>125</v>
      </c>
      <c r="B265" s="6" t="s">
        <v>80</v>
      </c>
      <c r="C265" s="7" t="s">
        <v>567</v>
      </c>
      <c r="D265" s="8">
        <v>10</v>
      </c>
    </row>
    <row r="266" spans="1:8" ht="12.75">
      <c r="A266" s="6">
        <v>53</v>
      </c>
      <c r="B266" s="6" t="s">
        <v>620</v>
      </c>
      <c r="C266" s="6" t="s">
        <v>451</v>
      </c>
      <c r="G266" s="6">
        <v>65</v>
      </c>
      <c r="H266" s="6" t="s">
        <v>701</v>
      </c>
    </row>
    <row r="267" spans="1:4" ht="12.75">
      <c r="A267" s="6">
        <f>A266+1</f>
        <v>54</v>
      </c>
      <c r="B267" s="6" t="s">
        <v>80</v>
      </c>
      <c r="C267" s="7" t="s">
        <v>451</v>
      </c>
      <c r="D267" s="8">
        <v>13</v>
      </c>
    </row>
    <row r="268" spans="1:8" ht="12.75">
      <c r="A268" s="6">
        <v>54</v>
      </c>
      <c r="B268" s="6" t="s">
        <v>620</v>
      </c>
      <c r="C268" s="6" t="s">
        <v>452</v>
      </c>
      <c r="G268" s="6">
        <v>13</v>
      </c>
      <c r="H268" s="6" t="s">
        <v>702</v>
      </c>
    </row>
    <row r="269" spans="1:8" ht="12.75">
      <c r="A269" s="6">
        <v>55</v>
      </c>
      <c r="B269" s="6" t="s">
        <v>620</v>
      </c>
      <c r="C269" s="6" t="s">
        <v>453</v>
      </c>
      <c r="G269" s="6">
        <v>3976</v>
      </c>
      <c r="H269" s="6" t="s">
        <v>703</v>
      </c>
    </row>
    <row r="270" spans="1:4" ht="12.75">
      <c r="A270" s="6">
        <f>A269+1</f>
        <v>56</v>
      </c>
      <c r="B270" s="6" t="s">
        <v>80</v>
      </c>
      <c r="C270" s="7" t="s">
        <v>453</v>
      </c>
      <c r="D270" s="8">
        <v>200</v>
      </c>
    </row>
    <row r="271" spans="1:8" ht="12.75">
      <c r="A271" s="6">
        <v>14</v>
      </c>
      <c r="B271" s="6" t="s">
        <v>620</v>
      </c>
      <c r="C271" s="6" t="s">
        <v>404</v>
      </c>
      <c r="G271" s="6">
        <v>6</v>
      </c>
      <c r="H271" s="6" t="s">
        <v>631</v>
      </c>
    </row>
    <row r="272" spans="1:4" ht="12.75">
      <c r="A272" s="6">
        <f>A271+1</f>
        <v>15</v>
      </c>
      <c r="B272" s="6" t="s">
        <v>80</v>
      </c>
      <c r="C272" s="7" t="s">
        <v>404</v>
      </c>
      <c r="D272" s="8">
        <v>5</v>
      </c>
    </row>
    <row r="273" spans="1:8" ht="12.75">
      <c r="A273" s="6">
        <v>17</v>
      </c>
      <c r="B273" s="6" t="s">
        <v>620</v>
      </c>
      <c r="C273" s="6" t="s">
        <v>407</v>
      </c>
      <c r="G273" s="6">
        <v>25</v>
      </c>
      <c r="H273" s="6" t="s">
        <v>665</v>
      </c>
    </row>
    <row r="274" spans="1:4" ht="12.75">
      <c r="A274" s="6">
        <f>A273+1</f>
        <v>18</v>
      </c>
      <c r="B274" s="6" t="s">
        <v>80</v>
      </c>
      <c r="C274" s="7" t="s">
        <v>407</v>
      </c>
      <c r="D274" s="8">
        <v>25</v>
      </c>
    </row>
    <row r="275" spans="1:8" ht="12.75">
      <c r="A275" s="6">
        <v>13</v>
      </c>
      <c r="B275" s="6" t="s">
        <v>620</v>
      </c>
      <c r="C275" s="6" t="s">
        <v>402</v>
      </c>
      <c r="F275" s="6">
        <v>0</v>
      </c>
      <c r="G275" s="6">
        <v>15</v>
      </c>
      <c r="H275" s="6" t="s">
        <v>403</v>
      </c>
    </row>
    <row r="276" spans="1:4" ht="12.75">
      <c r="A276" s="6">
        <f>A275+1</f>
        <v>14</v>
      </c>
      <c r="B276" s="6" t="s">
        <v>80</v>
      </c>
      <c r="C276" s="7" t="s">
        <v>402</v>
      </c>
      <c r="D276" s="8">
        <v>2</v>
      </c>
    </row>
    <row r="277" spans="1:8" ht="12.75">
      <c r="A277" s="6">
        <v>12</v>
      </c>
      <c r="B277" s="6" t="s">
        <v>620</v>
      </c>
      <c r="C277" s="6" t="s">
        <v>400</v>
      </c>
      <c r="F277" s="6">
        <v>2</v>
      </c>
      <c r="G277" s="6">
        <v>7</v>
      </c>
      <c r="H277" s="6" t="s">
        <v>401</v>
      </c>
    </row>
    <row r="278" spans="1:4" ht="12.75">
      <c r="A278" s="6">
        <f>A277+1</f>
        <v>13</v>
      </c>
      <c r="B278" s="6" t="s">
        <v>80</v>
      </c>
      <c r="C278" s="7" t="s">
        <v>400</v>
      </c>
      <c r="D278" s="8">
        <v>5</v>
      </c>
    </row>
    <row r="279" spans="1:8" ht="12.75">
      <c r="A279" s="6">
        <v>41</v>
      </c>
      <c r="B279" s="6" t="s">
        <v>620</v>
      </c>
      <c r="C279" s="6" t="s">
        <v>437</v>
      </c>
      <c r="G279" s="6">
        <v>40</v>
      </c>
      <c r="H279" s="6" t="s">
        <v>691</v>
      </c>
    </row>
    <row r="280" spans="1:4" ht="12.75">
      <c r="A280" s="6">
        <f>A279+1</f>
        <v>42</v>
      </c>
      <c r="B280" s="6" t="s">
        <v>80</v>
      </c>
      <c r="C280" s="7" t="s">
        <v>437</v>
      </c>
      <c r="D280" s="8">
        <v>20</v>
      </c>
    </row>
    <row r="281" spans="1:8" ht="12.75">
      <c r="A281" s="6">
        <v>102</v>
      </c>
      <c r="B281" s="6" t="s">
        <v>620</v>
      </c>
      <c r="C281" s="6" t="s">
        <v>519</v>
      </c>
      <c r="G281" s="6">
        <v>2</v>
      </c>
      <c r="H281" s="6" t="s">
        <v>8</v>
      </c>
    </row>
    <row r="282" spans="1:4" ht="12.75">
      <c r="A282" s="6">
        <f>A281+1</f>
        <v>103</v>
      </c>
      <c r="B282" s="6" t="s">
        <v>80</v>
      </c>
      <c r="C282" s="7" t="s">
        <v>519</v>
      </c>
      <c r="D282" s="8">
        <v>2</v>
      </c>
    </row>
    <row r="283" spans="1:8" ht="12.75">
      <c r="A283" s="6">
        <v>135</v>
      </c>
      <c r="B283" s="6" t="s">
        <v>620</v>
      </c>
      <c r="C283" s="6" t="s">
        <v>580</v>
      </c>
      <c r="F283" s="6">
        <v>5</v>
      </c>
      <c r="G283" s="6">
        <v>1</v>
      </c>
      <c r="H283" s="6" t="s">
        <v>38</v>
      </c>
    </row>
    <row r="284" spans="1:4" ht="12.75">
      <c r="A284" s="6">
        <f>A283+1</f>
        <v>136</v>
      </c>
      <c r="B284" s="6" t="s">
        <v>80</v>
      </c>
      <c r="C284" s="7" t="s">
        <v>580</v>
      </c>
      <c r="D284" s="8">
        <v>1</v>
      </c>
    </row>
    <row r="285" spans="1:8" ht="12.75">
      <c r="A285" s="6">
        <v>103</v>
      </c>
      <c r="B285" s="6" t="s">
        <v>620</v>
      </c>
      <c r="C285" s="6" t="s">
        <v>520</v>
      </c>
      <c r="G285" s="6">
        <v>1</v>
      </c>
      <c r="H285" s="6" t="s">
        <v>9</v>
      </c>
    </row>
    <row r="286" spans="1:4" ht="12.75">
      <c r="A286" s="6">
        <f>A285+1</f>
        <v>104</v>
      </c>
      <c r="B286" s="6" t="s">
        <v>80</v>
      </c>
      <c r="C286" s="7" t="s">
        <v>520</v>
      </c>
      <c r="D286" s="8">
        <v>1</v>
      </c>
    </row>
    <row r="287" spans="1:8" ht="12.75">
      <c r="A287" s="6">
        <v>13</v>
      </c>
      <c r="B287" s="6" t="s">
        <v>619</v>
      </c>
      <c r="C287" s="6" t="s">
        <v>381</v>
      </c>
      <c r="E287" s="6">
        <v>270</v>
      </c>
      <c r="H287" s="6" t="s">
        <v>367</v>
      </c>
    </row>
    <row r="288" spans="1:8" ht="12.75">
      <c r="A288" s="6">
        <v>147</v>
      </c>
      <c r="B288" s="6" t="s">
        <v>620</v>
      </c>
      <c r="C288" s="6" t="s">
        <v>381</v>
      </c>
      <c r="G288" s="6">
        <v>112</v>
      </c>
      <c r="H288" s="6" t="s">
        <v>367</v>
      </c>
    </row>
    <row r="289" spans="1:4" ht="12.75">
      <c r="A289" s="6">
        <f>A288+1</f>
        <v>148</v>
      </c>
      <c r="B289" s="6" t="s">
        <v>80</v>
      </c>
      <c r="C289" s="7" t="s">
        <v>381</v>
      </c>
      <c r="D289" s="8">
        <v>12</v>
      </c>
    </row>
    <row r="290" spans="1:8" ht="12.75">
      <c r="A290" s="6">
        <v>14</v>
      </c>
      <c r="B290" s="6" t="s">
        <v>619</v>
      </c>
      <c r="C290" s="6" t="s">
        <v>382</v>
      </c>
      <c r="E290" s="6">
        <v>210</v>
      </c>
      <c r="H290" s="6" t="s">
        <v>367</v>
      </c>
    </row>
    <row r="291" spans="1:8" ht="12.75">
      <c r="A291" s="6">
        <v>148</v>
      </c>
      <c r="B291" s="6" t="s">
        <v>620</v>
      </c>
      <c r="C291" s="6" t="s">
        <v>382</v>
      </c>
      <c r="G291" s="6">
        <v>92</v>
      </c>
      <c r="H291" s="6" t="s">
        <v>367</v>
      </c>
    </row>
    <row r="292" spans="1:4" ht="12.75">
      <c r="A292" s="6">
        <f>A291+1</f>
        <v>149</v>
      </c>
      <c r="B292" s="6" t="s">
        <v>80</v>
      </c>
      <c r="C292" s="7" t="s">
        <v>382</v>
      </c>
      <c r="D292" s="8">
        <v>10</v>
      </c>
    </row>
    <row r="293" spans="1:8" ht="12.75">
      <c r="A293" s="6">
        <v>15</v>
      </c>
      <c r="B293" s="6" t="s">
        <v>619</v>
      </c>
      <c r="C293" s="6" t="s">
        <v>383</v>
      </c>
      <c r="E293" s="6">
        <v>150</v>
      </c>
      <c r="H293" s="6" t="s">
        <v>367</v>
      </c>
    </row>
    <row r="294" spans="1:8" ht="12.75">
      <c r="A294" s="6">
        <v>149</v>
      </c>
      <c r="B294" s="6" t="s">
        <v>620</v>
      </c>
      <c r="C294" s="6" t="s">
        <v>383</v>
      </c>
      <c r="G294" s="6">
        <v>110</v>
      </c>
      <c r="H294" s="6" t="s">
        <v>367</v>
      </c>
    </row>
    <row r="295" spans="1:4" ht="12.75">
      <c r="A295" s="6">
        <f>A294+1</f>
        <v>150</v>
      </c>
      <c r="B295" s="6" t="s">
        <v>80</v>
      </c>
      <c r="C295" s="7" t="s">
        <v>383</v>
      </c>
      <c r="D295" s="8">
        <v>10</v>
      </c>
    </row>
    <row r="296" spans="1:8" ht="12.75">
      <c r="A296" s="6">
        <v>16</v>
      </c>
      <c r="B296" s="6" t="s">
        <v>619</v>
      </c>
      <c r="C296" s="6" t="s">
        <v>384</v>
      </c>
      <c r="E296" s="6">
        <v>90</v>
      </c>
      <c r="H296" s="6" t="s">
        <v>367</v>
      </c>
    </row>
    <row r="297" spans="1:8" ht="12.75">
      <c r="A297" s="6">
        <v>150</v>
      </c>
      <c r="B297" s="6" t="s">
        <v>620</v>
      </c>
      <c r="C297" s="6" t="s">
        <v>384</v>
      </c>
      <c r="G297" s="6">
        <v>72</v>
      </c>
      <c r="H297" s="6" t="s">
        <v>367</v>
      </c>
    </row>
    <row r="298" spans="1:4" ht="12.75">
      <c r="A298" s="6">
        <f>A297+1</f>
        <v>151</v>
      </c>
      <c r="B298" s="6" t="s">
        <v>80</v>
      </c>
      <c r="C298" s="7" t="s">
        <v>384</v>
      </c>
      <c r="D298" s="8">
        <v>10</v>
      </c>
    </row>
    <row r="299" spans="1:8" ht="12.75">
      <c r="A299" s="6">
        <v>151</v>
      </c>
      <c r="B299" s="6" t="s">
        <v>620</v>
      </c>
      <c r="C299" s="6" t="s">
        <v>586</v>
      </c>
      <c r="G299" s="6">
        <v>60</v>
      </c>
      <c r="H299" s="6" t="s">
        <v>367</v>
      </c>
    </row>
    <row r="300" spans="1:4" ht="12.75">
      <c r="A300" s="6">
        <f>A299+1</f>
        <v>152</v>
      </c>
      <c r="B300" s="6" t="s">
        <v>80</v>
      </c>
      <c r="C300" s="7" t="s">
        <v>586</v>
      </c>
      <c r="D300" s="8">
        <v>10</v>
      </c>
    </row>
    <row r="301" spans="1:8" ht="12.75">
      <c r="A301" s="6">
        <v>152</v>
      </c>
      <c r="B301" s="6" t="s">
        <v>620</v>
      </c>
      <c r="C301" s="6" t="s">
        <v>587</v>
      </c>
      <c r="G301" s="6">
        <v>80</v>
      </c>
      <c r="H301" s="6" t="s">
        <v>367</v>
      </c>
    </row>
    <row r="302" spans="1:4" ht="12.75">
      <c r="A302" s="6">
        <f>A301+1</f>
        <v>153</v>
      </c>
      <c r="B302" s="6" t="s">
        <v>80</v>
      </c>
      <c r="C302" s="7" t="s">
        <v>587</v>
      </c>
      <c r="D302" s="8">
        <v>10</v>
      </c>
    </row>
    <row r="303" spans="1:8" ht="12.75">
      <c r="A303" s="6">
        <v>153</v>
      </c>
      <c r="B303" s="6" t="s">
        <v>620</v>
      </c>
      <c r="C303" s="6" t="s">
        <v>588</v>
      </c>
      <c r="G303" s="6">
        <v>85</v>
      </c>
      <c r="H303" s="6" t="s">
        <v>367</v>
      </c>
    </row>
    <row r="304" spans="1:4" ht="12.75">
      <c r="A304" s="6">
        <f>A303+1</f>
        <v>154</v>
      </c>
      <c r="B304" s="6" t="s">
        <v>80</v>
      </c>
      <c r="C304" s="7" t="s">
        <v>588</v>
      </c>
      <c r="D304" s="8">
        <v>0</v>
      </c>
    </row>
    <row r="305" spans="1:8" ht="12.75">
      <c r="A305" s="6">
        <v>142</v>
      </c>
      <c r="B305" s="6" t="s">
        <v>620</v>
      </c>
      <c r="C305" s="6" t="s">
        <v>585</v>
      </c>
      <c r="G305" s="6">
        <v>80</v>
      </c>
      <c r="H305" s="6" t="s">
        <v>367</v>
      </c>
    </row>
    <row r="306" spans="1:4" ht="12.75">
      <c r="A306" s="6">
        <f>A305+1</f>
        <v>143</v>
      </c>
      <c r="B306" s="6" t="s">
        <v>80</v>
      </c>
      <c r="C306" s="7" t="s">
        <v>585</v>
      </c>
      <c r="D306" s="8">
        <v>20</v>
      </c>
    </row>
    <row r="307" spans="1:8" ht="12.75">
      <c r="A307" s="6">
        <v>9</v>
      </c>
      <c r="B307" s="6" t="s">
        <v>619</v>
      </c>
      <c r="C307" s="6" t="s">
        <v>374</v>
      </c>
      <c r="E307" s="6">
        <v>120</v>
      </c>
      <c r="H307" s="6" t="s">
        <v>375</v>
      </c>
    </row>
    <row r="308" spans="1:8" ht="12.75">
      <c r="A308" s="6">
        <v>143</v>
      </c>
      <c r="B308" s="6" t="s">
        <v>620</v>
      </c>
      <c r="C308" s="6" t="s">
        <v>374</v>
      </c>
      <c r="G308" s="6">
        <v>30</v>
      </c>
      <c r="H308" s="6" t="s">
        <v>375</v>
      </c>
    </row>
    <row r="309" spans="1:4" ht="12.75">
      <c r="A309" s="6">
        <f>A308+1</f>
        <v>144</v>
      </c>
      <c r="B309" s="6" t="s">
        <v>80</v>
      </c>
      <c r="C309" s="7" t="s">
        <v>374</v>
      </c>
      <c r="D309" s="8">
        <v>10</v>
      </c>
    </row>
    <row r="310" spans="1:8" ht="12.75">
      <c r="A310" s="6">
        <v>10</v>
      </c>
      <c r="B310" s="6" t="s">
        <v>619</v>
      </c>
      <c r="C310" s="6" t="s">
        <v>376</v>
      </c>
      <c r="E310" s="6">
        <v>80</v>
      </c>
      <c r="H310" s="6" t="s">
        <v>375</v>
      </c>
    </row>
    <row r="311" spans="1:8" ht="12.75">
      <c r="A311" s="6">
        <v>144</v>
      </c>
      <c r="B311" s="6" t="s">
        <v>620</v>
      </c>
      <c r="C311" s="6" t="s">
        <v>376</v>
      </c>
      <c r="G311" s="6">
        <v>50</v>
      </c>
      <c r="H311" s="6" t="s">
        <v>375</v>
      </c>
    </row>
    <row r="312" spans="1:4" ht="12.75">
      <c r="A312" s="6">
        <f>A311+1</f>
        <v>145</v>
      </c>
      <c r="B312" s="6" t="s">
        <v>80</v>
      </c>
      <c r="C312" s="7" t="s">
        <v>376</v>
      </c>
      <c r="D312" s="8">
        <v>10</v>
      </c>
    </row>
    <row r="313" spans="1:8" ht="12.75">
      <c r="A313" s="6">
        <v>11</v>
      </c>
      <c r="B313" s="6" t="s">
        <v>619</v>
      </c>
      <c r="C313" s="6" t="s">
        <v>377</v>
      </c>
      <c r="E313" s="6">
        <v>30</v>
      </c>
      <c r="H313" s="6" t="s">
        <v>378</v>
      </c>
    </row>
    <row r="314" spans="1:8" ht="12.75">
      <c r="A314" s="6">
        <v>145</v>
      </c>
      <c r="B314" s="6" t="s">
        <v>620</v>
      </c>
      <c r="C314" s="6" t="s">
        <v>377</v>
      </c>
      <c r="G314" s="6">
        <v>40</v>
      </c>
      <c r="H314" s="6" t="s">
        <v>378</v>
      </c>
    </row>
    <row r="315" spans="1:4" ht="12.75">
      <c r="A315" s="6">
        <f>A314+1</f>
        <v>146</v>
      </c>
      <c r="B315" s="6" t="s">
        <v>80</v>
      </c>
      <c r="C315" s="7" t="s">
        <v>377</v>
      </c>
      <c r="D315" s="8">
        <v>10</v>
      </c>
    </row>
    <row r="316" spans="1:8" ht="12.75">
      <c r="A316" s="6">
        <v>12</v>
      </c>
      <c r="B316" s="6" t="s">
        <v>619</v>
      </c>
      <c r="C316" s="6" t="s">
        <v>379</v>
      </c>
      <c r="E316" s="6">
        <v>60</v>
      </c>
      <c r="H316" s="6" t="s">
        <v>380</v>
      </c>
    </row>
    <row r="317" spans="1:8" ht="12.75">
      <c r="A317" s="6">
        <v>146</v>
      </c>
      <c r="B317" s="6" t="s">
        <v>620</v>
      </c>
      <c r="C317" s="6" t="s">
        <v>379</v>
      </c>
      <c r="G317" s="6">
        <v>10</v>
      </c>
      <c r="H317" s="6" t="s">
        <v>380</v>
      </c>
    </row>
    <row r="318" spans="1:4" ht="12.75">
      <c r="A318" s="6">
        <f>A317+1</f>
        <v>147</v>
      </c>
      <c r="B318" s="6" t="s">
        <v>80</v>
      </c>
      <c r="C318" s="7" t="s">
        <v>379</v>
      </c>
      <c r="D318" s="8">
        <v>10</v>
      </c>
    </row>
    <row r="319" spans="1:8" ht="12.75">
      <c r="A319" s="6">
        <v>140</v>
      </c>
      <c r="B319" s="6" t="s">
        <v>620</v>
      </c>
      <c r="C319" s="6" t="s">
        <v>583</v>
      </c>
      <c r="F319" s="6">
        <v>15</v>
      </c>
      <c r="G319" s="6">
        <v>20</v>
      </c>
      <c r="H319" s="6" t="s">
        <v>369</v>
      </c>
    </row>
    <row r="320" spans="1:8" ht="12.75">
      <c r="A320" s="6">
        <v>136</v>
      </c>
      <c r="B320" s="6" t="s">
        <v>620</v>
      </c>
      <c r="C320" s="6" t="s">
        <v>368</v>
      </c>
      <c r="F320" s="6">
        <v>10</v>
      </c>
      <c r="G320" s="6">
        <v>15</v>
      </c>
      <c r="H320" s="6" t="s">
        <v>369</v>
      </c>
    </row>
    <row r="321" spans="1:4" ht="12.75">
      <c r="A321" s="6">
        <f>A320+1</f>
        <v>137</v>
      </c>
      <c r="B321" s="6" t="s">
        <v>80</v>
      </c>
      <c r="C321" s="7" t="s">
        <v>368</v>
      </c>
      <c r="D321" s="8">
        <v>5</v>
      </c>
    </row>
    <row r="322" spans="1:8" ht="12.75">
      <c r="A322" s="6">
        <v>137</v>
      </c>
      <c r="B322" s="6" t="s">
        <v>620</v>
      </c>
      <c r="C322" s="6" t="s">
        <v>581</v>
      </c>
      <c r="F322" s="6">
        <v>10</v>
      </c>
      <c r="G322" s="6">
        <v>15</v>
      </c>
      <c r="H322" s="6" t="s">
        <v>39</v>
      </c>
    </row>
    <row r="323" spans="1:8" ht="12.75">
      <c r="A323" s="6">
        <v>138</v>
      </c>
      <c r="B323" s="6" t="s">
        <v>620</v>
      </c>
      <c r="C323" s="6" t="s">
        <v>371</v>
      </c>
      <c r="F323" s="6">
        <v>15</v>
      </c>
      <c r="G323" s="6">
        <v>25</v>
      </c>
      <c r="H323" s="6" t="s">
        <v>372</v>
      </c>
    </row>
    <row r="324" spans="1:8" ht="12.75">
      <c r="A324" s="6">
        <v>139</v>
      </c>
      <c r="B324" s="6" t="s">
        <v>620</v>
      </c>
      <c r="C324" s="6" t="s">
        <v>582</v>
      </c>
      <c r="F324" s="6">
        <v>10</v>
      </c>
      <c r="G324" s="6">
        <v>10</v>
      </c>
      <c r="H324" s="6" t="s">
        <v>40</v>
      </c>
    </row>
    <row r="325" spans="1:8" ht="12.75">
      <c r="A325" s="6">
        <v>141</v>
      </c>
      <c r="B325" s="6" t="s">
        <v>620</v>
      </c>
      <c r="C325" s="6" t="s">
        <v>584</v>
      </c>
      <c r="F325" s="6">
        <v>15</v>
      </c>
      <c r="G325" s="6">
        <v>15</v>
      </c>
      <c r="H325" s="6" t="s">
        <v>41</v>
      </c>
    </row>
    <row r="326" spans="1:4" ht="12.75">
      <c r="A326" s="6">
        <f>A325+1</f>
        <v>142</v>
      </c>
      <c r="B326" s="6" t="s">
        <v>80</v>
      </c>
      <c r="C326" s="7" t="s">
        <v>584</v>
      </c>
      <c r="D326" s="8">
        <v>5</v>
      </c>
    </row>
    <row r="327" spans="1:4" ht="12.75">
      <c r="A327" s="6">
        <f>A326+1</f>
        <v>143</v>
      </c>
      <c r="B327" s="6" t="s">
        <v>80</v>
      </c>
      <c r="C327" s="7" t="s">
        <v>72</v>
      </c>
      <c r="D327" s="8">
        <v>15</v>
      </c>
    </row>
    <row r="328" spans="1:4" ht="12.75">
      <c r="A328" s="6">
        <f>A327+1</f>
        <v>144</v>
      </c>
      <c r="B328" s="6" t="s">
        <v>80</v>
      </c>
      <c r="C328" s="7" t="s">
        <v>73</v>
      </c>
      <c r="D328" s="8">
        <v>10</v>
      </c>
    </row>
    <row r="329" spans="1:8" ht="12.75">
      <c r="A329" s="6">
        <v>6</v>
      </c>
      <c r="B329" s="6" t="s">
        <v>619</v>
      </c>
      <c r="C329" s="6" t="s">
        <v>366</v>
      </c>
      <c r="E329" s="6">
        <v>40</v>
      </c>
      <c r="H329" s="6" t="s">
        <v>367</v>
      </c>
    </row>
    <row r="330" spans="1:8" ht="12.75">
      <c r="A330" s="6">
        <v>154</v>
      </c>
      <c r="B330" s="6" t="s">
        <v>620</v>
      </c>
      <c r="C330" s="6" t="s">
        <v>366</v>
      </c>
      <c r="G330" s="6">
        <v>72</v>
      </c>
      <c r="H330" s="6" t="s">
        <v>367</v>
      </c>
    </row>
    <row r="331" spans="1:4" ht="12.75">
      <c r="A331" s="6">
        <f>A330+1</f>
        <v>155</v>
      </c>
      <c r="B331" s="6" t="s">
        <v>80</v>
      </c>
      <c r="C331" s="7" t="s">
        <v>366</v>
      </c>
      <c r="D331" s="8">
        <v>10</v>
      </c>
    </row>
    <row r="332" spans="1:8" ht="12.75">
      <c r="A332" s="6">
        <v>7</v>
      </c>
      <c r="B332" s="6" t="s">
        <v>619</v>
      </c>
      <c r="C332" s="6" t="s">
        <v>370</v>
      </c>
      <c r="E332" s="6">
        <v>10</v>
      </c>
      <c r="H332" s="6" t="s">
        <v>367</v>
      </c>
    </row>
    <row r="333" spans="1:8" ht="12.75">
      <c r="A333" s="6">
        <v>155</v>
      </c>
      <c r="B333" s="6" t="s">
        <v>620</v>
      </c>
      <c r="C333" s="6" t="s">
        <v>370</v>
      </c>
      <c r="F333" s="6">
        <v>5</v>
      </c>
      <c r="G333" s="6">
        <v>90</v>
      </c>
      <c r="H333" s="6" t="s">
        <v>367</v>
      </c>
    </row>
    <row r="334" spans="1:4" ht="12.75">
      <c r="A334" s="6">
        <f>A333+1</f>
        <v>156</v>
      </c>
      <c r="B334" s="6" t="s">
        <v>80</v>
      </c>
      <c r="C334" s="7" t="s">
        <v>370</v>
      </c>
      <c r="D334" s="8">
        <v>10</v>
      </c>
    </row>
    <row r="335" spans="1:8" ht="12.75">
      <c r="A335" s="6">
        <v>8</v>
      </c>
      <c r="B335" s="6" t="s">
        <v>619</v>
      </c>
      <c r="C335" s="6" t="s">
        <v>373</v>
      </c>
      <c r="E335" s="6">
        <v>15</v>
      </c>
      <c r="H335" s="6" t="s">
        <v>367</v>
      </c>
    </row>
    <row r="336" spans="1:8" ht="12.75">
      <c r="A336" s="6">
        <v>156</v>
      </c>
      <c r="B336" s="6" t="s">
        <v>620</v>
      </c>
      <c r="C336" s="6" t="s">
        <v>373</v>
      </c>
      <c r="F336" s="6">
        <v>3</v>
      </c>
      <c r="G336" s="6">
        <v>80</v>
      </c>
      <c r="H336" s="6" t="s">
        <v>367</v>
      </c>
    </row>
    <row r="337" spans="1:4" ht="12.75">
      <c r="A337" s="6">
        <f>A336+1</f>
        <v>157</v>
      </c>
      <c r="B337" s="6" t="s">
        <v>80</v>
      </c>
      <c r="C337" s="7" t="s">
        <v>373</v>
      </c>
      <c r="D337" s="8">
        <v>20</v>
      </c>
    </row>
    <row r="338" spans="1:8" ht="12.75">
      <c r="A338" s="6">
        <v>157</v>
      </c>
      <c r="B338" s="6" t="s">
        <v>620</v>
      </c>
      <c r="C338" s="6" t="s">
        <v>589</v>
      </c>
      <c r="F338" s="6">
        <v>2</v>
      </c>
      <c r="G338" s="6">
        <v>30</v>
      </c>
      <c r="H338" s="6" t="s">
        <v>367</v>
      </c>
    </row>
    <row r="339" spans="1:4" ht="12.75">
      <c r="A339" s="6">
        <f>A338+1</f>
        <v>158</v>
      </c>
      <c r="B339" s="6" t="s">
        <v>80</v>
      </c>
      <c r="C339" s="7" t="s">
        <v>589</v>
      </c>
      <c r="D339" s="8">
        <v>20</v>
      </c>
    </row>
    <row r="340" spans="1:8" ht="12.75">
      <c r="A340" s="6">
        <v>158</v>
      </c>
      <c r="B340" s="6" t="s">
        <v>620</v>
      </c>
      <c r="C340" s="6" t="s">
        <v>590</v>
      </c>
      <c r="G340" s="6">
        <v>20</v>
      </c>
      <c r="H340" s="6" t="s">
        <v>367</v>
      </c>
    </row>
    <row r="341" spans="1:4" ht="12.75">
      <c r="A341" s="6">
        <f>A340+1</f>
        <v>159</v>
      </c>
      <c r="B341" s="6" t="s">
        <v>80</v>
      </c>
      <c r="C341" s="7" t="s">
        <v>590</v>
      </c>
      <c r="D341" s="8">
        <v>20</v>
      </c>
    </row>
    <row r="342" spans="1:8" ht="12.75">
      <c r="A342" s="6">
        <v>114</v>
      </c>
      <c r="B342" s="6" t="s">
        <v>620</v>
      </c>
      <c r="C342" s="6" t="s">
        <v>531</v>
      </c>
      <c r="G342" s="6">
        <v>7.5</v>
      </c>
      <c r="H342" s="6" t="s">
        <v>20</v>
      </c>
    </row>
    <row r="343" spans="1:4" ht="12.75">
      <c r="A343" s="6">
        <f>A342+1</f>
        <v>115</v>
      </c>
      <c r="B343" s="6" t="s">
        <v>80</v>
      </c>
      <c r="C343" s="7" t="s">
        <v>531</v>
      </c>
      <c r="D343" s="8">
        <v>3</v>
      </c>
    </row>
    <row r="344" spans="1:4" ht="12.75">
      <c r="A344" s="6">
        <f>A343+1</f>
        <v>116</v>
      </c>
      <c r="B344" s="6" t="s">
        <v>80</v>
      </c>
      <c r="C344" s="7" t="s">
        <v>77</v>
      </c>
      <c r="D344" s="8">
        <v>1</v>
      </c>
    </row>
    <row r="345" spans="1:4" ht="12.75">
      <c r="A345" s="6">
        <f>A344+1</f>
        <v>117</v>
      </c>
      <c r="B345" s="6" t="s">
        <v>80</v>
      </c>
      <c r="C345" s="7" t="s">
        <v>75</v>
      </c>
      <c r="D345" s="8">
        <v>1</v>
      </c>
    </row>
    <row r="346" spans="1:4" ht="12.75">
      <c r="A346" s="6">
        <f>A345+1</f>
        <v>118</v>
      </c>
      <c r="B346" s="6" t="s">
        <v>80</v>
      </c>
      <c r="C346" s="7" t="s">
        <v>78</v>
      </c>
      <c r="D346" s="8">
        <v>1</v>
      </c>
    </row>
    <row r="347" spans="1:4" ht="12.75">
      <c r="A347" s="6">
        <f>A346+1</f>
        <v>119</v>
      </c>
      <c r="B347" s="6" t="s">
        <v>80</v>
      </c>
      <c r="C347" s="7" t="s">
        <v>76</v>
      </c>
      <c r="D347" s="8">
        <v>3</v>
      </c>
    </row>
    <row r="348" spans="1:8" ht="12.75">
      <c r="A348" s="6">
        <v>3</v>
      </c>
      <c r="B348" s="6" t="s">
        <v>620</v>
      </c>
      <c r="C348" s="6" t="s">
        <v>388</v>
      </c>
      <c r="F348" s="6">
        <v>15000</v>
      </c>
      <c r="G348" s="6">
        <v>3750</v>
      </c>
      <c r="H348" s="6" t="s">
        <v>625</v>
      </c>
    </row>
    <row r="349" spans="1:4" ht="12.75">
      <c r="A349" s="6">
        <f>A348+1</f>
        <v>4</v>
      </c>
      <c r="B349" s="6" t="s">
        <v>80</v>
      </c>
      <c r="C349" s="7" t="s">
        <v>388</v>
      </c>
      <c r="D349" s="8">
        <v>2100</v>
      </c>
    </row>
    <row r="350" spans="1:8" ht="12.75">
      <c r="A350" s="6">
        <v>121</v>
      </c>
      <c r="B350" s="6" t="s">
        <v>620</v>
      </c>
      <c r="C350" s="6" t="s">
        <v>563</v>
      </c>
      <c r="G350" s="6">
        <v>12</v>
      </c>
      <c r="H350" s="6" t="s">
        <v>564</v>
      </c>
    </row>
    <row r="351" spans="1:4" ht="12.75">
      <c r="A351" s="6">
        <f>A350+1</f>
        <v>122</v>
      </c>
      <c r="B351" s="6" t="s">
        <v>80</v>
      </c>
      <c r="C351" s="7" t="s">
        <v>563</v>
      </c>
      <c r="D351" s="8">
        <v>12</v>
      </c>
    </row>
    <row r="352" spans="1:8" ht="12.75">
      <c r="A352" s="6">
        <v>9</v>
      </c>
      <c r="B352" s="6" t="s">
        <v>620</v>
      </c>
      <c r="C352" s="6" t="s">
        <v>395</v>
      </c>
      <c r="G352" s="6">
        <v>2</v>
      </c>
      <c r="H352" s="6" t="s">
        <v>630</v>
      </c>
    </row>
    <row r="353" spans="1:4" ht="12.75">
      <c r="A353" s="6">
        <f>A352+1</f>
        <v>10</v>
      </c>
      <c r="B353" s="6" t="s">
        <v>80</v>
      </c>
      <c r="C353" s="7" t="s">
        <v>395</v>
      </c>
      <c r="D353" s="8">
        <v>2</v>
      </c>
    </row>
    <row r="354" spans="1:8" ht="12.75">
      <c r="A354" s="6">
        <v>33</v>
      </c>
      <c r="B354" s="6" t="s">
        <v>620</v>
      </c>
      <c r="C354" s="6" t="s">
        <v>424</v>
      </c>
      <c r="G354" s="6">
        <v>10</v>
      </c>
      <c r="H354" s="6" t="s">
        <v>689</v>
      </c>
    </row>
    <row r="355" spans="1:4" ht="12.75">
      <c r="A355" s="6">
        <f>A354+1</f>
        <v>34</v>
      </c>
      <c r="B355" s="6" t="s">
        <v>80</v>
      </c>
      <c r="C355" s="7" t="s">
        <v>424</v>
      </c>
      <c r="D355" s="8">
        <v>6</v>
      </c>
    </row>
    <row r="356" spans="1:8" ht="12.75">
      <c r="A356" s="6">
        <v>2</v>
      </c>
      <c r="B356" s="6" t="s">
        <v>620</v>
      </c>
      <c r="C356" s="6" t="s">
        <v>387</v>
      </c>
      <c r="G356" s="6">
        <v>75</v>
      </c>
      <c r="H356" s="6" t="s">
        <v>624</v>
      </c>
    </row>
    <row r="357" spans="1:4" ht="12.75">
      <c r="A357" s="6">
        <f>A356+1</f>
        <v>3</v>
      </c>
      <c r="B357" s="6" t="s">
        <v>80</v>
      </c>
      <c r="C357" s="7" t="s">
        <v>387</v>
      </c>
      <c r="D357" s="8">
        <v>51</v>
      </c>
    </row>
    <row r="358" spans="1:4" ht="12.75">
      <c r="A358" s="6">
        <f>A357+1</f>
        <v>4</v>
      </c>
      <c r="B358" s="6" t="s">
        <v>80</v>
      </c>
      <c r="C358" s="7" t="s">
        <v>56</v>
      </c>
      <c r="D358" s="8">
        <v>2</v>
      </c>
    </row>
    <row r="359" spans="1:8" ht="12.75">
      <c r="A359" s="6">
        <v>83</v>
      </c>
      <c r="B359" s="6" t="s">
        <v>620</v>
      </c>
      <c r="C359" s="6" t="s">
        <v>496</v>
      </c>
      <c r="F359" s="6">
        <v>80</v>
      </c>
      <c r="G359" s="6">
        <v>110</v>
      </c>
      <c r="H359" s="6" t="s">
        <v>719</v>
      </c>
    </row>
    <row r="360" spans="1:4" ht="12.75">
      <c r="A360" s="6">
        <f>A359+1</f>
        <v>84</v>
      </c>
      <c r="B360" s="6" t="s">
        <v>80</v>
      </c>
      <c r="C360" s="7" t="s">
        <v>496</v>
      </c>
      <c r="D360" s="8">
        <v>10</v>
      </c>
    </row>
    <row r="361" spans="1:8" ht="12.75">
      <c r="A361" s="6">
        <v>10</v>
      </c>
      <c r="B361" s="6" t="s">
        <v>620</v>
      </c>
      <c r="C361" s="6" t="s">
        <v>396</v>
      </c>
      <c r="F361" s="6">
        <v>30</v>
      </c>
      <c r="G361" s="6">
        <v>80</v>
      </c>
      <c r="H361" s="6" t="s">
        <v>397</v>
      </c>
    </row>
    <row r="362" spans="1:4" ht="12.75">
      <c r="A362" s="6">
        <f>A361+1</f>
        <v>11</v>
      </c>
      <c r="B362" s="6" t="s">
        <v>80</v>
      </c>
      <c r="C362" s="7" t="s">
        <v>396</v>
      </c>
      <c r="D362" s="8">
        <v>30</v>
      </c>
    </row>
    <row r="363" spans="1:8" ht="12.75">
      <c r="A363" s="6">
        <v>126</v>
      </c>
      <c r="B363" s="6" t="s">
        <v>620</v>
      </c>
      <c r="C363" s="6" t="s">
        <v>569</v>
      </c>
      <c r="G363" s="6">
        <v>3</v>
      </c>
      <c r="H363" s="6" t="s">
        <v>31</v>
      </c>
    </row>
    <row r="364" spans="1:4" ht="12.75">
      <c r="A364" s="6">
        <f>A363+1</f>
        <v>127</v>
      </c>
      <c r="B364" s="6" t="s">
        <v>80</v>
      </c>
      <c r="C364" s="7" t="s">
        <v>569</v>
      </c>
      <c r="D364" s="8">
        <v>3</v>
      </c>
    </row>
    <row r="365" spans="1:8" ht="12.75">
      <c r="A365" s="6">
        <v>128</v>
      </c>
      <c r="B365" s="6" t="s">
        <v>620</v>
      </c>
      <c r="C365" s="6" t="s">
        <v>572</v>
      </c>
      <c r="G365" s="6">
        <v>30</v>
      </c>
      <c r="H365" s="6" t="s">
        <v>573</v>
      </c>
    </row>
    <row r="366" spans="1:4" ht="12.75">
      <c r="A366" s="6">
        <f>A365+1</f>
        <v>129</v>
      </c>
      <c r="B366" s="6" t="s">
        <v>80</v>
      </c>
      <c r="C366" s="7" t="s">
        <v>572</v>
      </c>
      <c r="D366" s="8">
        <v>10</v>
      </c>
    </row>
    <row r="367" spans="1:8" ht="12.75">
      <c r="A367" s="6">
        <v>127</v>
      </c>
      <c r="B367" s="6" t="s">
        <v>620</v>
      </c>
      <c r="C367" s="6" t="s">
        <v>570</v>
      </c>
      <c r="G367" s="6">
        <v>40</v>
      </c>
      <c r="H367" s="6" t="s">
        <v>571</v>
      </c>
    </row>
    <row r="368" spans="1:4" ht="12.75">
      <c r="A368" s="6">
        <f>A367+1</f>
        <v>128</v>
      </c>
      <c r="B368" s="6" t="s">
        <v>80</v>
      </c>
      <c r="C368" s="7" t="s">
        <v>570</v>
      </c>
      <c r="D368" s="8">
        <v>15</v>
      </c>
    </row>
    <row r="369" spans="1:8" ht="12.75">
      <c r="A369" s="6">
        <v>76</v>
      </c>
      <c r="B369" s="6" t="s">
        <v>620</v>
      </c>
      <c r="C369" s="6" t="s">
        <v>479</v>
      </c>
      <c r="F369" s="6">
        <v>10</v>
      </c>
      <c r="G369" s="6">
        <v>5</v>
      </c>
      <c r="H369" s="6" t="s">
        <v>480</v>
      </c>
    </row>
    <row r="370" spans="1:4" ht="12.75">
      <c r="A370" s="6">
        <f>A369+1</f>
        <v>77</v>
      </c>
      <c r="B370" s="6" t="s">
        <v>80</v>
      </c>
      <c r="C370" s="7" t="s">
        <v>479</v>
      </c>
      <c r="D370" s="8">
        <v>5</v>
      </c>
    </row>
    <row r="371" spans="1:8" ht="12.75">
      <c r="A371" s="6">
        <v>82</v>
      </c>
      <c r="B371" s="6" t="s">
        <v>620</v>
      </c>
      <c r="C371" s="6" t="s">
        <v>494</v>
      </c>
      <c r="F371" s="6">
        <v>10</v>
      </c>
      <c r="G371" s="6">
        <v>13</v>
      </c>
      <c r="H371" s="6" t="s">
        <v>495</v>
      </c>
    </row>
    <row r="372" spans="1:4" ht="12.75">
      <c r="A372" s="6">
        <f>A371+1</f>
        <v>83</v>
      </c>
      <c r="B372" s="6" t="s">
        <v>80</v>
      </c>
      <c r="C372" s="7" t="s">
        <v>494</v>
      </c>
      <c r="D372" s="8">
        <v>2</v>
      </c>
    </row>
    <row r="373" spans="1:8" ht="12.75">
      <c r="A373" s="6">
        <v>85</v>
      </c>
      <c r="B373" s="6" t="s">
        <v>620</v>
      </c>
      <c r="C373" s="6" t="s">
        <v>499</v>
      </c>
      <c r="G373" s="6">
        <v>3</v>
      </c>
      <c r="H373" s="6" t="s">
        <v>720</v>
      </c>
    </row>
    <row r="374" spans="1:4" ht="12.75">
      <c r="A374" s="6">
        <f>A373+1</f>
        <v>86</v>
      </c>
      <c r="B374" s="6" t="s">
        <v>80</v>
      </c>
      <c r="C374" s="7" t="s">
        <v>499</v>
      </c>
      <c r="D374" s="8">
        <v>3</v>
      </c>
    </row>
    <row r="375" spans="1:8" ht="12.75">
      <c r="A375" s="6">
        <v>16</v>
      </c>
      <c r="B375" s="6" t="s">
        <v>620</v>
      </c>
      <c r="C375" s="6" t="s">
        <v>406</v>
      </c>
      <c r="G375" s="6">
        <v>1470</v>
      </c>
      <c r="H375" s="6" t="s">
        <v>633</v>
      </c>
    </row>
    <row r="376" spans="1:4" ht="12.75">
      <c r="A376" s="6">
        <f>A375+1</f>
        <v>17</v>
      </c>
      <c r="B376" s="6" t="s">
        <v>80</v>
      </c>
      <c r="C376" s="7" t="s">
        <v>406</v>
      </c>
      <c r="D376" s="8">
        <v>200</v>
      </c>
    </row>
    <row r="377" spans="1:8" ht="12.75">
      <c r="A377" s="6">
        <v>46</v>
      </c>
      <c r="B377" s="6" t="s">
        <v>620</v>
      </c>
      <c r="C377" s="6" t="s">
        <v>443</v>
      </c>
      <c r="F377" s="6">
        <v>120</v>
      </c>
      <c r="G377" s="6">
        <v>11</v>
      </c>
      <c r="H377" s="6" t="s">
        <v>695</v>
      </c>
    </row>
    <row r="378" spans="1:4" ht="12.75">
      <c r="A378" s="6">
        <f>A377+1</f>
        <v>47</v>
      </c>
      <c r="B378" s="6" t="s">
        <v>80</v>
      </c>
      <c r="C378" s="7" t="s">
        <v>443</v>
      </c>
      <c r="D378" s="8">
        <v>5</v>
      </c>
    </row>
    <row r="379" spans="1:8" ht="12.75">
      <c r="A379" s="6">
        <v>57</v>
      </c>
      <c r="B379" s="6" t="s">
        <v>620</v>
      </c>
      <c r="C379" s="6" t="s">
        <v>455</v>
      </c>
      <c r="F379" s="6">
        <v>150</v>
      </c>
      <c r="G379" s="6">
        <v>252</v>
      </c>
      <c r="H379" s="6" t="s">
        <v>705</v>
      </c>
    </row>
    <row r="380" spans="1:4" ht="12.75">
      <c r="A380" s="6">
        <f>A379+1</f>
        <v>58</v>
      </c>
      <c r="B380" s="6" t="s">
        <v>80</v>
      </c>
      <c r="C380" s="7" t="s">
        <v>455</v>
      </c>
      <c r="D380" s="8">
        <v>40</v>
      </c>
    </row>
    <row r="381" spans="1:8" ht="12.75">
      <c r="A381" s="6">
        <v>45</v>
      </c>
      <c r="B381" s="6" t="s">
        <v>620</v>
      </c>
      <c r="C381" s="6" t="s">
        <v>442</v>
      </c>
      <c r="G381" s="6">
        <v>225</v>
      </c>
      <c r="H381" s="6" t="s">
        <v>694</v>
      </c>
    </row>
    <row r="382" spans="1:4" ht="12.75">
      <c r="A382" s="6">
        <f>A381+1</f>
        <v>46</v>
      </c>
      <c r="B382" s="6" t="s">
        <v>80</v>
      </c>
      <c r="C382" s="7" t="s">
        <v>442</v>
      </c>
      <c r="D382" s="8">
        <v>30</v>
      </c>
    </row>
    <row r="383" spans="1:8" ht="12.75">
      <c r="A383" s="6">
        <v>106</v>
      </c>
      <c r="B383" s="6" t="s">
        <v>620</v>
      </c>
      <c r="C383" s="6" t="s">
        <v>523</v>
      </c>
      <c r="F383" s="6">
        <v>50</v>
      </c>
      <c r="G383" s="6">
        <v>194</v>
      </c>
      <c r="H383" s="6" t="s">
        <v>12</v>
      </c>
    </row>
    <row r="384" spans="1:4" ht="12.75">
      <c r="A384" s="6">
        <f>A383+1</f>
        <v>107</v>
      </c>
      <c r="B384" s="6" t="s">
        <v>80</v>
      </c>
      <c r="C384" s="7" t="s">
        <v>523</v>
      </c>
      <c r="D384" s="8">
        <v>4</v>
      </c>
    </row>
    <row r="385" spans="1:8" ht="12.75">
      <c r="A385" s="6">
        <v>110</v>
      </c>
      <c r="B385" s="6" t="s">
        <v>620</v>
      </c>
      <c r="C385" s="6" t="s">
        <v>527</v>
      </c>
      <c r="G385" s="6">
        <v>20</v>
      </c>
      <c r="H385" s="6" t="s">
        <v>16</v>
      </c>
    </row>
    <row r="386" spans="1:4" ht="12.75">
      <c r="A386" s="6">
        <f>A385+1</f>
        <v>111</v>
      </c>
      <c r="B386" s="6" t="s">
        <v>80</v>
      </c>
      <c r="C386" s="7" t="s">
        <v>527</v>
      </c>
      <c r="D386" s="8">
        <v>20</v>
      </c>
    </row>
    <row r="387" spans="1:4" ht="12.75">
      <c r="A387" s="6">
        <f>A386+1</f>
        <v>112</v>
      </c>
      <c r="B387" s="6" t="s">
        <v>80</v>
      </c>
      <c r="C387" s="7" t="s">
        <v>63</v>
      </c>
      <c r="D387" s="8">
        <v>1</v>
      </c>
    </row>
    <row r="388" spans="1:4" ht="12.75">
      <c r="A388" s="6">
        <f>A387+1</f>
        <v>113</v>
      </c>
      <c r="B388" s="6" t="s">
        <v>80</v>
      </c>
      <c r="C388" s="7" t="s">
        <v>64</v>
      </c>
      <c r="D388" s="8">
        <v>1</v>
      </c>
    </row>
    <row r="389" spans="1:4" ht="12.75">
      <c r="A389" s="6">
        <f>A388+1</f>
        <v>114</v>
      </c>
      <c r="B389" s="6" t="s">
        <v>80</v>
      </c>
      <c r="C389" s="7" t="s">
        <v>62</v>
      </c>
      <c r="D389" s="8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1"/>
  <sheetViews>
    <sheetView zoomScalePageLayoutView="0" workbookViewId="0" topLeftCell="A1">
      <selection activeCell="D4" sqref="D4"/>
    </sheetView>
  </sheetViews>
  <sheetFormatPr defaultColWidth="8.796875" defaultRowHeight="15"/>
  <cols>
    <col min="3" max="3" width="19.3984375" style="0" bestFit="1" customWidth="1"/>
  </cols>
  <sheetData>
    <row r="1" spans="1:23" ht="15">
      <c r="A1">
        <v>1</v>
      </c>
      <c r="B1" t="s">
        <v>80</v>
      </c>
      <c r="C1" s="1" t="s">
        <v>385</v>
      </c>
      <c r="D1" s="3">
        <v>400</v>
      </c>
      <c r="E1" s="4">
        <v>32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">
      <c r="A2">
        <f>A1+1</f>
        <v>2</v>
      </c>
      <c r="B2" t="s">
        <v>80</v>
      </c>
      <c r="C2" s="1" t="s">
        <v>387</v>
      </c>
      <c r="D2" s="3">
        <v>51</v>
      </c>
      <c r="E2" s="4">
        <v>67.5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">
      <c r="A3">
        <f aca="true" t="shared" si="0" ref="A3:A66">A2+1</f>
        <v>3</v>
      </c>
      <c r="B3" t="s">
        <v>80</v>
      </c>
      <c r="C3" s="1" t="s">
        <v>388</v>
      </c>
      <c r="D3" s="3">
        <v>2100</v>
      </c>
      <c r="E3" s="4">
        <v>4.86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">
      <c r="A4">
        <f t="shared" si="0"/>
        <v>4</v>
      </c>
      <c r="B4" t="s">
        <v>80</v>
      </c>
      <c r="C4" s="1" t="s">
        <v>389</v>
      </c>
      <c r="D4" s="3">
        <v>4</v>
      </c>
      <c r="E4" s="4">
        <v>83.21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5">
      <c r="A5">
        <f t="shared" si="0"/>
        <v>5</v>
      </c>
      <c r="B5" t="s">
        <v>80</v>
      </c>
      <c r="C5" s="1" t="s">
        <v>391</v>
      </c>
      <c r="D5" s="3">
        <v>20</v>
      </c>
      <c r="E5" s="4">
        <v>100.99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>
      <c r="A6">
        <f t="shared" si="0"/>
        <v>6</v>
      </c>
      <c r="B6" t="s">
        <v>80</v>
      </c>
      <c r="C6" s="1" t="s">
        <v>392</v>
      </c>
      <c r="D6" s="3">
        <v>2</v>
      </c>
      <c r="E6" s="4">
        <v>48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>
      <c r="A7">
        <f t="shared" si="0"/>
        <v>7</v>
      </c>
      <c r="B7" t="s">
        <v>80</v>
      </c>
      <c r="C7" s="1" t="s">
        <v>393</v>
      </c>
      <c r="D7" s="3">
        <v>20</v>
      </c>
      <c r="E7" s="4">
        <v>50.51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>
        <f t="shared" si="0"/>
        <v>8</v>
      </c>
      <c r="B8" t="s">
        <v>80</v>
      </c>
      <c r="C8" s="1" t="s">
        <v>394</v>
      </c>
      <c r="D8" s="3">
        <v>5</v>
      </c>
      <c r="E8" s="4">
        <v>64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>
      <c r="A9">
        <f t="shared" si="0"/>
        <v>9</v>
      </c>
      <c r="B9" t="s">
        <v>80</v>
      </c>
      <c r="C9" s="1" t="s">
        <v>395</v>
      </c>
      <c r="D9" s="3">
        <v>2</v>
      </c>
      <c r="E9" s="4">
        <v>87.76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>
      <c r="A10">
        <f t="shared" si="0"/>
        <v>10</v>
      </c>
      <c r="B10" t="s">
        <v>80</v>
      </c>
      <c r="C10" s="1" t="s">
        <v>396</v>
      </c>
      <c r="D10" s="3">
        <v>30</v>
      </c>
      <c r="E10" s="4">
        <v>52.56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>
      <c r="A11">
        <f t="shared" si="0"/>
        <v>11</v>
      </c>
      <c r="B11" t="s">
        <v>80</v>
      </c>
      <c r="C11" s="1" t="s">
        <v>398</v>
      </c>
      <c r="D11" s="3">
        <v>10</v>
      </c>
      <c r="E11" s="4">
        <v>58.8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>
      <c r="A12">
        <f t="shared" si="0"/>
        <v>12</v>
      </c>
      <c r="B12" t="s">
        <v>80</v>
      </c>
      <c r="C12" s="1" t="s">
        <v>400</v>
      </c>
      <c r="D12" s="3">
        <v>5</v>
      </c>
      <c r="E12" s="4">
        <v>162.75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>
        <f t="shared" si="0"/>
        <v>13</v>
      </c>
      <c r="B13" t="s">
        <v>80</v>
      </c>
      <c r="C13" s="1" t="s">
        <v>402</v>
      </c>
      <c r="D13" s="3">
        <v>2</v>
      </c>
      <c r="E13" s="4">
        <v>140.04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>
        <f t="shared" si="0"/>
        <v>14</v>
      </c>
      <c r="B14" t="s">
        <v>80</v>
      </c>
      <c r="C14" s="1" t="s">
        <v>404</v>
      </c>
      <c r="D14" s="3">
        <v>5</v>
      </c>
      <c r="E14" s="4">
        <v>140.04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">
      <c r="A15">
        <f t="shared" si="0"/>
        <v>15</v>
      </c>
      <c r="B15" t="s">
        <v>80</v>
      </c>
      <c r="C15" s="1" t="s">
        <v>405</v>
      </c>
      <c r="D15" s="3">
        <v>2</v>
      </c>
      <c r="E15" s="4">
        <v>474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>
      <c r="A16">
        <f t="shared" si="0"/>
        <v>16</v>
      </c>
      <c r="B16" t="s">
        <v>80</v>
      </c>
      <c r="C16" s="1" t="s">
        <v>406</v>
      </c>
      <c r="D16" s="3">
        <v>200</v>
      </c>
      <c r="E16" s="4">
        <v>5.3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>
      <c r="A17">
        <f t="shared" si="0"/>
        <v>17</v>
      </c>
      <c r="B17" t="s">
        <v>80</v>
      </c>
      <c r="C17" s="1" t="s">
        <v>407</v>
      </c>
      <c r="D17" s="3">
        <v>25</v>
      </c>
      <c r="E17" s="4">
        <v>85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>
        <f t="shared" si="0"/>
        <v>18</v>
      </c>
      <c r="B18" t="s">
        <v>80</v>
      </c>
      <c r="C18" s="1" t="s">
        <v>408</v>
      </c>
      <c r="D18" s="3">
        <v>1</v>
      </c>
      <c r="E18" s="4">
        <v>408.54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>
        <f t="shared" si="0"/>
        <v>19</v>
      </c>
      <c r="B19" t="s">
        <v>80</v>
      </c>
      <c r="C19" s="1" t="s">
        <v>409</v>
      </c>
      <c r="D19" s="3">
        <v>8</v>
      </c>
      <c r="E19" s="4">
        <v>141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>
      <c r="A20">
        <f t="shared" si="0"/>
        <v>20</v>
      </c>
      <c r="B20" t="s">
        <v>80</v>
      </c>
      <c r="C20" s="1" t="s">
        <v>410</v>
      </c>
      <c r="D20" s="3">
        <v>75</v>
      </c>
      <c r="E20" s="4">
        <v>13.72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>
      <c r="A21">
        <f t="shared" si="0"/>
        <v>21</v>
      </c>
      <c r="B21" t="s">
        <v>80</v>
      </c>
      <c r="C21" s="1" t="s">
        <v>411</v>
      </c>
      <c r="D21" s="3">
        <v>10</v>
      </c>
      <c r="E21" s="4">
        <v>38.1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>
      <c r="A22">
        <f t="shared" si="0"/>
        <v>22</v>
      </c>
      <c r="B22" t="s">
        <v>80</v>
      </c>
      <c r="C22" s="1" t="s">
        <v>412</v>
      </c>
      <c r="D22" s="3">
        <v>3</v>
      </c>
      <c r="E22" s="4">
        <v>125.5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>
      <c r="A23">
        <f t="shared" si="0"/>
        <v>23</v>
      </c>
      <c r="B23" t="s">
        <v>80</v>
      </c>
      <c r="C23" s="1" t="s">
        <v>413</v>
      </c>
      <c r="D23" s="3">
        <v>5</v>
      </c>
      <c r="E23" s="4">
        <v>98.926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>
      <c r="A24">
        <f t="shared" si="0"/>
        <v>24</v>
      </c>
      <c r="B24" t="s">
        <v>80</v>
      </c>
      <c r="C24" s="1" t="s">
        <v>415</v>
      </c>
      <c r="D24" s="3">
        <v>10</v>
      </c>
      <c r="E24" s="4">
        <v>97.76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>
      <c r="A25">
        <f t="shared" si="0"/>
        <v>25</v>
      </c>
      <c r="B25" t="s">
        <v>80</v>
      </c>
      <c r="C25" s="1" t="s">
        <v>416</v>
      </c>
      <c r="D25" s="3">
        <v>20</v>
      </c>
      <c r="E25" s="4">
        <v>79.8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>
      <c r="A26">
        <f t="shared" si="0"/>
        <v>26</v>
      </c>
      <c r="B26" t="s">
        <v>80</v>
      </c>
      <c r="C26" s="1" t="s">
        <v>417</v>
      </c>
      <c r="D26" s="3">
        <v>150</v>
      </c>
      <c r="E26" s="4">
        <v>31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>
      <c r="A27">
        <f t="shared" si="0"/>
        <v>27</v>
      </c>
      <c r="B27" t="s">
        <v>80</v>
      </c>
      <c r="C27" s="1" t="s">
        <v>418</v>
      </c>
      <c r="D27" s="3">
        <v>1</v>
      </c>
      <c r="E27" s="4">
        <v>78.99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">
      <c r="A28">
        <f t="shared" si="0"/>
        <v>28</v>
      </c>
      <c r="B28" t="s">
        <v>80</v>
      </c>
      <c r="C28" s="1" t="s">
        <v>419</v>
      </c>
      <c r="D28" s="3">
        <v>24</v>
      </c>
      <c r="E28" s="4">
        <v>190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">
      <c r="A29">
        <f t="shared" si="0"/>
        <v>29</v>
      </c>
      <c r="B29" t="s">
        <v>80</v>
      </c>
      <c r="C29" s="1" t="s">
        <v>54</v>
      </c>
      <c r="D29" s="3">
        <v>4</v>
      </c>
      <c r="E29" s="4">
        <v>188.75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>
      <c r="A30">
        <f t="shared" si="0"/>
        <v>30</v>
      </c>
      <c r="B30" t="s">
        <v>80</v>
      </c>
      <c r="C30" s="1" t="s">
        <v>421</v>
      </c>
      <c r="D30" s="3">
        <v>3</v>
      </c>
      <c r="E30" s="4">
        <v>95.84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>
      <c r="A31">
        <f t="shared" si="0"/>
        <v>31</v>
      </c>
      <c r="B31" t="s">
        <v>80</v>
      </c>
      <c r="C31" s="1" t="s">
        <v>422</v>
      </c>
      <c r="D31" s="3">
        <v>1</v>
      </c>
      <c r="E31" s="4">
        <v>544.28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>
      <c r="A32">
        <f t="shared" si="0"/>
        <v>32</v>
      </c>
      <c r="B32" t="s">
        <v>80</v>
      </c>
      <c r="C32" s="1" t="s">
        <v>55</v>
      </c>
      <c r="D32" s="3">
        <v>12</v>
      </c>
      <c r="E32" s="4">
        <v>480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>
        <f t="shared" si="0"/>
        <v>33</v>
      </c>
      <c r="B33" t="s">
        <v>80</v>
      </c>
      <c r="C33" s="1" t="s">
        <v>56</v>
      </c>
      <c r="D33" s="3">
        <v>2</v>
      </c>
      <c r="E33" s="4">
        <v>250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>
      <c r="A34">
        <f t="shared" si="0"/>
        <v>34</v>
      </c>
      <c r="B34" t="s">
        <v>80</v>
      </c>
      <c r="C34" s="1" t="s">
        <v>423</v>
      </c>
      <c r="D34" s="3">
        <v>2</v>
      </c>
      <c r="E34" s="4">
        <v>141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>
        <f t="shared" si="0"/>
        <v>35</v>
      </c>
      <c r="B35" t="s">
        <v>80</v>
      </c>
      <c r="C35" s="1" t="s">
        <v>57</v>
      </c>
      <c r="D35" s="3">
        <v>1</v>
      </c>
      <c r="E35" s="4">
        <v>515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>
        <f t="shared" si="0"/>
        <v>36</v>
      </c>
      <c r="B36" t="s">
        <v>80</v>
      </c>
      <c r="C36" s="1" t="s">
        <v>424</v>
      </c>
      <c r="D36" s="3">
        <v>6</v>
      </c>
      <c r="E36" s="4">
        <v>18.85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>
        <f t="shared" si="0"/>
        <v>37</v>
      </c>
      <c r="B37" t="s">
        <v>80</v>
      </c>
      <c r="C37" s="1" t="s">
        <v>425</v>
      </c>
      <c r="D37" s="3">
        <v>500</v>
      </c>
      <c r="E37" s="4">
        <v>7.5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>
        <f t="shared" si="0"/>
        <v>38</v>
      </c>
      <c r="B38" t="s">
        <v>80</v>
      </c>
      <c r="C38" s="1" t="s">
        <v>427</v>
      </c>
      <c r="D38" s="3">
        <v>144</v>
      </c>
      <c r="E38" s="4">
        <v>12.6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>
        <f t="shared" si="0"/>
        <v>39</v>
      </c>
      <c r="B39" t="s">
        <v>80</v>
      </c>
      <c r="C39" s="1" t="s">
        <v>58</v>
      </c>
      <c r="D39" s="3">
        <v>2</v>
      </c>
      <c r="E39" s="4">
        <v>125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>
        <f t="shared" si="0"/>
        <v>40</v>
      </c>
      <c r="B40" t="s">
        <v>80</v>
      </c>
      <c r="C40" s="1" t="s">
        <v>429</v>
      </c>
      <c r="D40" s="3">
        <v>1</v>
      </c>
      <c r="E40" s="4">
        <v>257.63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5" s="5" customFormat="1" ht="15">
      <c r="A41">
        <f t="shared" si="0"/>
        <v>41</v>
      </c>
      <c r="B41" t="s">
        <v>80</v>
      </c>
      <c r="C41" s="1" t="s">
        <v>431</v>
      </c>
      <c r="D41" s="3">
        <v>2</v>
      </c>
      <c r="E41" s="4">
        <v>64</v>
      </c>
    </row>
    <row r="42" spans="1:23" ht="15">
      <c r="A42">
        <f t="shared" si="0"/>
        <v>42</v>
      </c>
      <c r="B42" t="s">
        <v>80</v>
      </c>
      <c r="C42" s="1" t="s">
        <v>433</v>
      </c>
      <c r="D42" s="3">
        <v>5.01</v>
      </c>
      <c r="E42" s="4">
        <v>21.47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>
        <f t="shared" si="0"/>
        <v>43</v>
      </c>
      <c r="B43" t="s">
        <v>80</v>
      </c>
      <c r="C43" s="1" t="s">
        <v>434</v>
      </c>
      <c r="D43" s="3">
        <v>10</v>
      </c>
      <c r="E43" s="4">
        <v>29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>
        <f t="shared" si="0"/>
        <v>44</v>
      </c>
      <c r="B44" t="s">
        <v>80</v>
      </c>
      <c r="C44" s="1" t="s">
        <v>436</v>
      </c>
      <c r="D44" s="3">
        <v>10</v>
      </c>
      <c r="E44" s="4">
        <v>43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>
        <f t="shared" si="0"/>
        <v>45</v>
      </c>
      <c r="B45" t="s">
        <v>80</v>
      </c>
      <c r="C45" s="1" t="s">
        <v>437</v>
      </c>
      <c r="D45" s="3">
        <v>20</v>
      </c>
      <c r="E45" s="4">
        <v>80.24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>
      <c r="A46">
        <f t="shared" si="0"/>
        <v>46</v>
      </c>
      <c r="B46" t="s">
        <v>80</v>
      </c>
      <c r="C46" s="1" t="s">
        <v>438</v>
      </c>
      <c r="D46" s="3">
        <v>10</v>
      </c>
      <c r="E46" s="4">
        <v>46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>
        <f t="shared" si="0"/>
        <v>47</v>
      </c>
      <c r="B47" t="s">
        <v>80</v>
      </c>
      <c r="C47" s="1" t="s">
        <v>439</v>
      </c>
      <c r="D47" s="3">
        <v>3</v>
      </c>
      <c r="E47" s="4">
        <v>179.91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>
        <f t="shared" si="0"/>
        <v>48</v>
      </c>
      <c r="B48" t="s">
        <v>80</v>
      </c>
      <c r="C48" s="1" t="s">
        <v>440</v>
      </c>
      <c r="D48" s="3">
        <v>2</v>
      </c>
      <c r="E48" s="4">
        <v>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>
        <f t="shared" si="0"/>
        <v>49</v>
      </c>
      <c r="B49" t="s">
        <v>80</v>
      </c>
      <c r="C49" s="1" t="s">
        <v>442</v>
      </c>
      <c r="D49" s="3">
        <v>30</v>
      </c>
      <c r="E49" s="4">
        <v>16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>
        <f t="shared" si="0"/>
        <v>50</v>
      </c>
      <c r="B50" t="s">
        <v>80</v>
      </c>
      <c r="C50" s="1" t="s">
        <v>443</v>
      </c>
      <c r="D50" s="3">
        <v>5</v>
      </c>
      <c r="E50" s="4">
        <v>53.4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>
        <f t="shared" si="0"/>
        <v>51</v>
      </c>
      <c r="B51" t="s">
        <v>80</v>
      </c>
      <c r="C51" s="1" t="s">
        <v>444</v>
      </c>
      <c r="D51" s="3">
        <v>5</v>
      </c>
      <c r="E51" s="4">
        <v>64.31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>
      <c r="A52">
        <f t="shared" si="0"/>
        <v>52</v>
      </c>
      <c r="B52" t="s">
        <v>80</v>
      </c>
      <c r="C52" s="1" t="s">
        <v>445</v>
      </c>
      <c r="D52" s="3">
        <v>10</v>
      </c>
      <c r="E52" s="4">
        <v>22.2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>
        <f t="shared" si="0"/>
        <v>53</v>
      </c>
      <c r="B53" t="s">
        <v>80</v>
      </c>
      <c r="C53" s="1" t="s">
        <v>446</v>
      </c>
      <c r="D53" s="3">
        <v>105</v>
      </c>
      <c r="E53" s="4">
        <v>29.5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>
        <f t="shared" si="0"/>
        <v>54</v>
      </c>
      <c r="B54" t="s">
        <v>80</v>
      </c>
      <c r="C54" s="1" t="s">
        <v>447</v>
      </c>
      <c r="D54" s="3">
        <v>15</v>
      </c>
      <c r="E54" s="4">
        <v>16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>
      <c r="A55">
        <f t="shared" si="0"/>
        <v>55</v>
      </c>
      <c r="B55" t="s">
        <v>80</v>
      </c>
      <c r="C55" s="1" t="s">
        <v>448</v>
      </c>
      <c r="D55" s="3">
        <v>18</v>
      </c>
      <c r="E55" s="4">
        <v>26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>
      <c r="A56">
        <f t="shared" si="0"/>
        <v>56</v>
      </c>
      <c r="B56" t="s">
        <v>80</v>
      </c>
      <c r="C56" s="1" t="s">
        <v>449</v>
      </c>
      <c r="D56" s="3">
        <v>44</v>
      </c>
      <c r="E56" s="4">
        <v>28.5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>
      <c r="A57">
        <f t="shared" si="0"/>
        <v>57</v>
      </c>
      <c r="B57" t="s">
        <v>80</v>
      </c>
      <c r="C57" s="1" t="s">
        <v>451</v>
      </c>
      <c r="D57" s="3">
        <v>13</v>
      </c>
      <c r="E57" s="4">
        <v>19.7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>
      <c r="A58">
        <f t="shared" si="0"/>
        <v>58</v>
      </c>
      <c r="B58" t="s">
        <v>80</v>
      </c>
      <c r="C58" s="1" t="s">
        <v>453</v>
      </c>
      <c r="D58" s="3">
        <v>200</v>
      </c>
      <c r="E58" s="4">
        <v>18.69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>
      <c r="A59">
        <f t="shared" si="0"/>
        <v>59</v>
      </c>
      <c r="B59" t="s">
        <v>80</v>
      </c>
      <c r="C59" s="1" t="s">
        <v>454</v>
      </c>
      <c r="D59" s="3">
        <v>18</v>
      </c>
      <c r="E59" s="4">
        <v>21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>
        <f t="shared" si="0"/>
        <v>60</v>
      </c>
      <c r="B60" t="s">
        <v>80</v>
      </c>
      <c r="C60" s="1" t="s">
        <v>455</v>
      </c>
      <c r="D60" s="3">
        <v>40</v>
      </c>
      <c r="E60" s="4">
        <v>21.36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>
        <f t="shared" si="0"/>
        <v>61</v>
      </c>
      <c r="B61" t="s">
        <v>80</v>
      </c>
      <c r="C61" s="1" t="s">
        <v>456</v>
      </c>
      <c r="D61" s="3">
        <v>10</v>
      </c>
      <c r="E61" s="4">
        <v>41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>
        <f t="shared" si="0"/>
        <v>62</v>
      </c>
      <c r="B62" t="s">
        <v>80</v>
      </c>
      <c r="C62" s="1" t="s">
        <v>457</v>
      </c>
      <c r="D62" s="3">
        <v>6</v>
      </c>
      <c r="E62" s="4">
        <v>71.7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>
        <f t="shared" si="0"/>
        <v>63</v>
      </c>
      <c r="B63" t="s">
        <v>80</v>
      </c>
      <c r="C63" s="1" t="s">
        <v>458</v>
      </c>
      <c r="D63" s="3">
        <v>10</v>
      </c>
      <c r="E63" s="4">
        <v>77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>
        <f t="shared" si="0"/>
        <v>64</v>
      </c>
      <c r="B64" t="s">
        <v>80</v>
      </c>
      <c r="C64" s="1" t="s">
        <v>460</v>
      </c>
      <c r="D64" s="3">
        <v>10</v>
      </c>
      <c r="E64" s="4">
        <v>87.3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>
      <c r="A65">
        <f t="shared" si="0"/>
        <v>65</v>
      </c>
      <c r="B65" t="s">
        <v>80</v>
      </c>
      <c r="C65" s="1" t="s">
        <v>462</v>
      </c>
      <c r="D65" s="3">
        <v>32</v>
      </c>
      <c r="E65" s="4">
        <v>42.72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>
        <f t="shared" si="0"/>
        <v>66</v>
      </c>
      <c r="B66" t="s">
        <v>80</v>
      </c>
      <c r="C66" s="1" t="s">
        <v>463</v>
      </c>
      <c r="D66" s="3">
        <v>10</v>
      </c>
      <c r="E66" s="4">
        <v>44.5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>
        <f aca="true" t="shared" si="1" ref="A67:A130">A66+1</f>
        <v>67</v>
      </c>
      <c r="B67" t="s">
        <v>80</v>
      </c>
      <c r="C67" s="1" t="s">
        <v>465</v>
      </c>
      <c r="D67" s="3">
        <v>32</v>
      </c>
      <c r="E67" s="4">
        <v>42.72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>
      <c r="A68">
        <f t="shared" si="1"/>
        <v>68</v>
      </c>
      <c r="B68" t="s">
        <v>80</v>
      </c>
      <c r="C68" s="1" t="s">
        <v>466</v>
      </c>
      <c r="D68" s="3">
        <v>30</v>
      </c>
      <c r="E68" s="4">
        <v>47.17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>
        <f t="shared" si="1"/>
        <v>69</v>
      </c>
      <c r="B69" t="s">
        <v>80</v>
      </c>
      <c r="C69" s="1" t="s">
        <v>467</v>
      </c>
      <c r="D69" s="3">
        <v>30</v>
      </c>
      <c r="E69" s="4">
        <v>48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>
      <c r="A70">
        <f t="shared" si="1"/>
        <v>70</v>
      </c>
      <c r="B70" t="s">
        <v>80</v>
      </c>
      <c r="C70" s="1" t="s">
        <v>469</v>
      </c>
      <c r="D70" s="3">
        <v>5</v>
      </c>
      <c r="E70" s="4">
        <v>42.38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>
        <f t="shared" si="1"/>
        <v>71</v>
      </c>
      <c r="B71" t="s">
        <v>80</v>
      </c>
      <c r="C71" s="1" t="s">
        <v>470</v>
      </c>
      <c r="D71" s="3">
        <v>36</v>
      </c>
      <c r="E71" s="4">
        <v>29.3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>
      <c r="A72">
        <f t="shared" si="1"/>
        <v>72</v>
      </c>
      <c r="B72" t="s">
        <v>80</v>
      </c>
      <c r="C72" s="1" t="s">
        <v>471</v>
      </c>
      <c r="D72" s="3">
        <v>5</v>
      </c>
      <c r="E72" s="4">
        <v>89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>
        <f t="shared" si="1"/>
        <v>73</v>
      </c>
      <c r="B73" t="s">
        <v>80</v>
      </c>
      <c r="C73" s="1" t="s">
        <v>472</v>
      </c>
      <c r="D73" s="3">
        <v>5</v>
      </c>
      <c r="E73" s="4">
        <v>38.09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>
        <f t="shared" si="1"/>
        <v>74</v>
      </c>
      <c r="B74" t="s">
        <v>80</v>
      </c>
      <c r="C74" s="1" t="s">
        <v>473</v>
      </c>
      <c r="D74" s="3">
        <v>3</v>
      </c>
      <c r="E74" s="4">
        <v>549.32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>
      <c r="A75">
        <f t="shared" si="1"/>
        <v>75</v>
      </c>
      <c r="B75" t="s">
        <v>80</v>
      </c>
      <c r="C75" s="1" t="s">
        <v>474</v>
      </c>
      <c r="D75" s="3">
        <v>10</v>
      </c>
      <c r="E75" s="4">
        <v>67.36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>
        <f t="shared" si="1"/>
        <v>76</v>
      </c>
      <c r="B76" t="s">
        <v>80</v>
      </c>
      <c r="C76" s="1" t="s">
        <v>475</v>
      </c>
      <c r="D76" s="3">
        <v>40</v>
      </c>
      <c r="E76" s="4">
        <v>53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>
      <c r="A77">
        <f t="shared" si="1"/>
        <v>77</v>
      </c>
      <c r="B77" t="s">
        <v>80</v>
      </c>
      <c r="C77" s="1" t="s">
        <v>476</v>
      </c>
      <c r="D77" s="3">
        <v>3</v>
      </c>
      <c r="E77" s="4">
        <v>141.13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>
        <f t="shared" si="1"/>
        <v>78</v>
      </c>
      <c r="B78" t="s">
        <v>80</v>
      </c>
      <c r="C78" s="1" t="s">
        <v>477</v>
      </c>
      <c r="D78" s="3">
        <v>20</v>
      </c>
      <c r="E78" s="4">
        <v>48.5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>
      <c r="A79">
        <f t="shared" si="1"/>
        <v>79</v>
      </c>
      <c r="B79" t="s">
        <v>80</v>
      </c>
      <c r="C79" s="1" t="s">
        <v>479</v>
      </c>
      <c r="D79" s="3">
        <v>5</v>
      </c>
      <c r="E79" s="4">
        <v>48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>
        <f t="shared" si="1"/>
        <v>80</v>
      </c>
      <c r="B80" t="s">
        <v>80</v>
      </c>
      <c r="C80" s="1" t="s">
        <v>481</v>
      </c>
      <c r="D80" s="3">
        <v>5</v>
      </c>
      <c r="E80" s="4">
        <v>14.25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>
      <c r="A81">
        <f t="shared" si="1"/>
        <v>81</v>
      </c>
      <c r="B81" t="s">
        <v>80</v>
      </c>
      <c r="C81" s="1" t="s">
        <v>489</v>
      </c>
      <c r="D81" s="3">
        <v>20</v>
      </c>
      <c r="E81" s="4">
        <v>42.4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>
        <f t="shared" si="1"/>
        <v>82</v>
      </c>
      <c r="B82" t="s">
        <v>80</v>
      </c>
      <c r="C82" s="1" t="s">
        <v>492</v>
      </c>
      <c r="D82" s="3">
        <v>20</v>
      </c>
      <c r="E82" s="4">
        <v>1.52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>
        <f t="shared" si="1"/>
        <v>83</v>
      </c>
      <c r="B83" t="s">
        <v>80</v>
      </c>
      <c r="C83" s="1" t="s">
        <v>494</v>
      </c>
      <c r="D83" s="3">
        <v>2</v>
      </c>
      <c r="E83" s="4">
        <v>48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>
      <c r="A84">
        <f t="shared" si="1"/>
        <v>84</v>
      </c>
      <c r="B84" t="s">
        <v>80</v>
      </c>
      <c r="C84" s="1" t="s">
        <v>496</v>
      </c>
      <c r="D84" s="3">
        <v>10</v>
      </c>
      <c r="E84" s="4">
        <v>14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>
        <f t="shared" si="1"/>
        <v>85</v>
      </c>
      <c r="B85" t="s">
        <v>80</v>
      </c>
      <c r="C85" s="1" t="s">
        <v>497</v>
      </c>
      <c r="D85" s="3">
        <v>1</v>
      </c>
      <c r="E85" s="4">
        <v>281.57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>
      <c r="A86">
        <f t="shared" si="1"/>
        <v>86</v>
      </c>
      <c r="B86" t="s">
        <v>80</v>
      </c>
      <c r="C86" s="1" t="s">
        <v>499</v>
      </c>
      <c r="D86" s="3">
        <v>3</v>
      </c>
      <c r="E86" s="4">
        <v>98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>
        <f t="shared" si="1"/>
        <v>87</v>
      </c>
      <c r="B87" t="s">
        <v>80</v>
      </c>
      <c r="C87" s="1" t="s">
        <v>500</v>
      </c>
      <c r="D87" s="3">
        <v>5</v>
      </c>
      <c r="E87" s="4">
        <v>98.17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>
      <c r="A88">
        <f t="shared" si="1"/>
        <v>88</v>
      </c>
      <c r="B88" t="s">
        <v>80</v>
      </c>
      <c r="C88" s="1" t="s">
        <v>501</v>
      </c>
      <c r="D88" s="3">
        <v>10</v>
      </c>
      <c r="E88" s="4">
        <v>28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>
      <c r="A89">
        <f t="shared" si="1"/>
        <v>89</v>
      </c>
      <c r="B89" t="s">
        <v>80</v>
      </c>
      <c r="C89" s="1" t="s">
        <v>502</v>
      </c>
      <c r="D89" s="3">
        <v>13</v>
      </c>
      <c r="E89" s="4">
        <v>136.5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5" s="5" customFormat="1" ht="15">
      <c r="A90">
        <f t="shared" si="1"/>
        <v>90</v>
      </c>
      <c r="B90" t="s">
        <v>80</v>
      </c>
      <c r="C90" s="1" t="s">
        <v>59</v>
      </c>
      <c r="D90" s="3">
        <v>2</v>
      </c>
      <c r="E90" s="4">
        <v>595</v>
      </c>
    </row>
    <row r="91" spans="1:23" ht="15">
      <c r="A91">
        <f t="shared" si="1"/>
        <v>91</v>
      </c>
      <c r="B91" t="s">
        <v>80</v>
      </c>
      <c r="C91" s="1" t="s">
        <v>503</v>
      </c>
      <c r="D91" s="3">
        <v>300</v>
      </c>
      <c r="E91" s="4">
        <v>26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>
      <c r="A92">
        <f t="shared" si="1"/>
        <v>92</v>
      </c>
      <c r="B92" t="s">
        <v>80</v>
      </c>
      <c r="C92" s="1" t="s">
        <v>504</v>
      </c>
      <c r="D92" s="3">
        <v>16</v>
      </c>
      <c r="E92" s="4">
        <v>88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>
      <c r="A93">
        <f t="shared" si="1"/>
        <v>93</v>
      </c>
      <c r="B93" t="s">
        <v>80</v>
      </c>
      <c r="C93" s="1" t="s">
        <v>508</v>
      </c>
      <c r="D93" s="3">
        <v>10</v>
      </c>
      <c r="E93" s="4">
        <v>16.38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>
      <c r="A94">
        <f t="shared" si="1"/>
        <v>94</v>
      </c>
      <c r="B94" t="s">
        <v>80</v>
      </c>
      <c r="C94" s="1" t="s">
        <v>509</v>
      </c>
      <c r="D94" s="3">
        <v>14</v>
      </c>
      <c r="E94" s="4">
        <v>98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>
      <c r="A95">
        <f t="shared" si="1"/>
        <v>95</v>
      </c>
      <c r="B95" t="s">
        <v>80</v>
      </c>
      <c r="C95" s="1" t="s">
        <v>511</v>
      </c>
      <c r="D95" s="3">
        <v>8</v>
      </c>
      <c r="E95" s="4">
        <v>114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>
      <c r="A96">
        <f t="shared" si="1"/>
        <v>96</v>
      </c>
      <c r="B96" t="s">
        <v>80</v>
      </c>
      <c r="C96" s="1" t="s">
        <v>512</v>
      </c>
      <c r="D96" s="3">
        <v>100</v>
      </c>
      <c r="E96" s="4">
        <v>37.7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>
      <c r="A97">
        <f t="shared" si="1"/>
        <v>97</v>
      </c>
      <c r="B97" t="s">
        <v>80</v>
      </c>
      <c r="C97" s="1" t="s">
        <v>513</v>
      </c>
      <c r="D97" s="3">
        <v>10</v>
      </c>
      <c r="E97" s="4">
        <v>32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>
      <c r="A98">
        <f t="shared" si="1"/>
        <v>98</v>
      </c>
      <c r="B98" t="s">
        <v>80</v>
      </c>
      <c r="C98" s="1" t="s">
        <v>515</v>
      </c>
      <c r="D98" s="3">
        <v>10</v>
      </c>
      <c r="E98" s="4">
        <v>20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>
      <c r="A99">
        <f t="shared" si="1"/>
        <v>99</v>
      </c>
      <c r="B99" t="s">
        <v>80</v>
      </c>
      <c r="C99" s="1" t="s">
        <v>518</v>
      </c>
      <c r="D99" s="3">
        <v>12</v>
      </c>
      <c r="E99" s="4">
        <v>199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>
      <c r="A100">
        <f t="shared" si="1"/>
        <v>100</v>
      </c>
      <c r="B100" t="s">
        <v>80</v>
      </c>
      <c r="C100" s="1" t="s">
        <v>519</v>
      </c>
      <c r="D100" s="3">
        <v>2</v>
      </c>
      <c r="E100" s="4">
        <v>29.12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>
      <c r="A101">
        <f t="shared" si="1"/>
        <v>101</v>
      </c>
      <c r="B101" t="s">
        <v>80</v>
      </c>
      <c r="C101" s="1" t="s">
        <v>520</v>
      </c>
      <c r="D101" s="3">
        <v>1</v>
      </c>
      <c r="E101" s="4">
        <v>66.27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>
      <c r="A102">
        <f t="shared" si="1"/>
        <v>102</v>
      </c>
      <c r="B102" t="s">
        <v>80</v>
      </c>
      <c r="C102" s="1" t="s">
        <v>521</v>
      </c>
      <c r="D102" s="3">
        <v>4</v>
      </c>
      <c r="E102" s="4">
        <v>153.52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>
      <c r="A103">
        <f t="shared" si="1"/>
        <v>103</v>
      </c>
      <c r="B103" t="s">
        <v>80</v>
      </c>
      <c r="C103" s="1" t="s">
        <v>522</v>
      </c>
      <c r="D103" s="3">
        <v>6</v>
      </c>
      <c r="E103" s="4">
        <v>112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>
      <c r="A104">
        <f t="shared" si="1"/>
        <v>104</v>
      </c>
      <c r="B104" t="s">
        <v>80</v>
      </c>
      <c r="C104" s="1" t="s">
        <v>60</v>
      </c>
      <c r="D104" s="3">
        <v>150</v>
      </c>
      <c r="E104" s="4">
        <v>10.4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>
      <c r="A105">
        <f t="shared" si="1"/>
        <v>105</v>
      </c>
      <c r="B105" t="s">
        <v>80</v>
      </c>
      <c r="C105" s="1" t="s">
        <v>61</v>
      </c>
      <c r="D105" s="3">
        <v>2</v>
      </c>
      <c r="E105" s="4">
        <v>6.15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>
      <c r="A106">
        <f t="shared" si="1"/>
        <v>106</v>
      </c>
      <c r="B106" t="s">
        <v>80</v>
      </c>
      <c r="C106" s="1" t="s">
        <v>523</v>
      </c>
      <c r="D106" s="3">
        <v>4</v>
      </c>
      <c r="E106" s="4">
        <v>90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>
      <c r="A107">
        <f t="shared" si="1"/>
        <v>107</v>
      </c>
      <c r="B107" t="s">
        <v>80</v>
      </c>
      <c r="C107" s="1" t="s">
        <v>524</v>
      </c>
      <c r="D107" s="3">
        <v>4</v>
      </c>
      <c r="E107" s="4">
        <v>566.5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>
      <c r="A108">
        <f t="shared" si="1"/>
        <v>108</v>
      </c>
      <c r="B108" t="s">
        <v>80</v>
      </c>
      <c r="C108" s="1" t="s">
        <v>62</v>
      </c>
      <c r="D108" s="3">
        <v>1</v>
      </c>
      <c r="E108" s="4">
        <v>506.35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>
      <c r="A109">
        <f t="shared" si="1"/>
        <v>109</v>
      </c>
      <c r="B109" t="s">
        <v>80</v>
      </c>
      <c r="C109" s="1" t="s">
        <v>63</v>
      </c>
      <c r="D109" s="3">
        <v>1</v>
      </c>
      <c r="E109" s="4">
        <v>907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>
      <c r="A110">
        <f t="shared" si="1"/>
        <v>110</v>
      </c>
      <c r="B110" t="s">
        <v>80</v>
      </c>
      <c r="C110" s="1" t="s">
        <v>64</v>
      </c>
      <c r="D110" s="3">
        <v>1</v>
      </c>
      <c r="E110" s="4">
        <v>610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>
      <c r="A111">
        <f t="shared" si="1"/>
        <v>111</v>
      </c>
      <c r="B111" t="s">
        <v>80</v>
      </c>
      <c r="C111" s="1" t="s">
        <v>65</v>
      </c>
      <c r="D111" s="3">
        <v>1</v>
      </c>
      <c r="E111" s="4">
        <v>2118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>
      <c r="A112">
        <f t="shared" si="1"/>
        <v>112</v>
      </c>
      <c r="B112" t="s">
        <v>80</v>
      </c>
      <c r="C112" s="1" t="s">
        <v>66</v>
      </c>
      <c r="D112" s="3">
        <v>1</v>
      </c>
      <c r="E112" s="4">
        <v>6100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>
      <c r="A113">
        <f t="shared" si="1"/>
        <v>113</v>
      </c>
      <c r="B113" t="s">
        <v>80</v>
      </c>
      <c r="C113" s="1" t="s">
        <v>67</v>
      </c>
      <c r="D113" s="3">
        <v>1</v>
      </c>
      <c r="E113" s="4">
        <v>953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>
      <c r="A114">
        <f t="shared" si="1"/>
        <v>114</v>
      </c>
      <c r="B114" t="s">
        <v>80</v>
      </c>
      <c r="C114" s="1" t="s">
        <v>525</v>
      </c>
      <c r="D114" s="3">
        <v>5</v>
      </c>
      <c r="E114" s="4">
        <v>24.75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>
        <f t="shared" si="1"/>
        <v>115</v>
      </c>
      <c r="B115" t="s">
        <v>80</v>
      </c>
      <c r="C115" s="1" t="s">
        <v>526</v>
      </c>
      <c r="D115" s="3">
        <v>10</v>
      </c>
      <c r="E115" s="4">
        <v>18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>
      <c r="A116">
        <f t="shared" si="1"/>
        <v>116</v>
      </c>
      <c r="B116" t="s">
        <v>80</v>
      </c>
      <c r="C116" s="1" t="s">
        <v>68</v>
      </c>
      <c r="D116" s="3">
        <v>16</v>
      </c>
      <c r="E116" s="4">
        <v>321.2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>
        <f t="shared" si="1"/>
        <v>117</v>
      </c>
      <c r="B117" t="s">
        <v>80</v>
      </c>
      <c r="C117" s="1" t="s">
        <v>527</v>
      </c>
      <c r="D117" s="3">
        <v>20</v>
      </c>
      <c r="E117" s="4">
        <v>11.78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>
      <c r="A118">
        <f t="shared" si="1"/>
        <v>118</v>
      </c>
      <c r="B118" t="s">
        <v>80</v>
      </c>
      <c r="C118" s="1" t="s">
        <v>528</v>
      </c>
      <c r="D118" s="3">
        <v>4</v>
      </c>
      <c r="E118" s="4">
        <v>234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>
        <f t="shared" si="1"/>
        <v>119</v>
      </c>
      <c r="B119" t="s">
        <v>80</v>
      </c>
      <c r="C119" s="1" t="s">
        <v>529</v>
      </c>
      <c r="D119" s="3">
        <v>3</v>
      </c>
      <c r="E119" s="4">
        <v>614.25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>
      <c r="A120">
        <f t="shared" si="1"/>
        <v>120</v>
      </c>
      <c r="B120" t="s">
        <v>80</v>
      </c>
      <c r="C120" s="1" t="s">
        <v>530</v>
      </c>
      <c r="D120" s="3">
        <v>1</v>
      </c>
      <c r="E120" s="4">
        <v>811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>
      <c r="A121">
        <f t="shared" si="1"/>
        <v>121</v>
      </c>
      <c r="B121" t="s">
        <v>80</v>
      </c>
      <c r="C121" s="1" t="s">
        <v>69</v>
      </c>
      <c r="D121" s="3">
        <v>1</v>
      </c>
      <c r="E121" s="4">
        <v>122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>
      <c r="A122">
        <f t="shared" si="1"/>
        <v>122</v>
      </c>
      <c r="B122" t="s">
        <v>80</v>
      </c>
      <c r="C122" s="1" t="s">
        <v>70</v>
      </c>
      <c r="D122" s="3">
        <v>1.7</v>
      </c>
      <c r="E122" s="4">
        <v>408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>
      <c r="A123">
        <f t="shared" si="1"/>
        <v>123</v>
      </c>
      <c r="B123" t="s">
        <v>80</v>
      </c>
      <c r="C123" s="1" t="s">
        <v>531</v>
      </c>
      <c r="D123" s="3">
        <v>3</v>
      </c>
      <c r="E123" s="4">
        <v>320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>
        <f t="shared" si="1"/>
        <v>124</v>
      </c>
      <c r="B124" t="s">
        <v>80</v>
      </c>
      <c r="C124" s="1" t="s">
        <v>532</v>
      </c>
      <c r="D124" s="3">
        <v>5</v>
      </c>
      <c r="E124" s="4">
        <v>13.52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>
      <c r="A125">
        <f t="shared" si="1"/>
        <v>125</v>
      </c>
      <c r="B125" t="s">
        <v>80</v>
      </c>
      <c r="C125" s="1" t="s">
        <v>533</v>
      </c>
      <c r="D125" s="3">
        <v>1</v>
      </c>
      <c r="E125" s="4">
        <v>545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>
        <f t="shared" si="1"/>
        <v>126</v>
      </c>
      <c r="B126" t="s">
        <v>80</v>
      </c>
      <c r="C126" s="1" t="s">
        <v>534</v>
      </c>
      <c r="D126" s="3">
        <v>30</v>
      </c>
      <c r="E126" s="4">
        <v>5.3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>
      <c r="A127">
        <f t="shared" si="1"/>
        <v>127</v>
      </c>
      <c r="B127" t="s">
        <v>80</v>
      </c>
      <c r="C127" s="1" t="s">
        <v>560</v>
      </c>
      <c r="D127" s="3">
        <v>5</v>
      </c>
      <c r="E127" s="4">
        <v>37.8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>
      <c r="A128">
        <f t="shared" si="1"/>
        <v>128</v>
      </c>
      <c r="B128" t="s">
        <v>80</v>
      </c>
      <c r="C128" s="1" t="s">
        <v>561</v>
      </c>
      <c r="D128" s="3">
        <v>2</v>
      </c>
      <c r="E128" s="4">
        <v>595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>
      <c r="A129">
        <f t="shared" si="1"/>
        <v>129</v>
      </c>
      <c r="B129" t="s">
        <v>80</v>
      </c>
      <c r="C129" s="1" t="s">
        <v>562</v>
      </c>
      <c r="D129" s="3">
        <v>5</v>
      </c>
      <c r="E129" s="4">
        <v>122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>
        <f t="shared" si="1"/>
        <v>130</v>
      </c>
      <c r="B130" t="s">
        <v>80</v>
      </c>
      <c r="C130" s="1" t="s">
        <v>71</v>
      </c>
      <c r="D130" s="3">
        <v>15</v>
      </c>
      <c r="E130" s="4">
        <v>377.39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>
      <c r="A131">
        <f aca="true" t="shared" si="2" ref="A131:A191">A130+1</f>
        <v>131</v>
      </c>
      <c r="B131" t="s">
        <v>80</v>
      </c>
      <c r="C131" s="1" t="s">
        <v>563</v>
      </c>
      <c r="D131" s="3">
        <v>12</v>
      </c>
      <c r="E131" s="4">
        <v>166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>
        <f t="shared" si="2"/>
        <v>132</v>
      </c>
      <c r="B132" t="s">
        <v>80</v>
      </c>
      <c r="C132" s="1" t="s">
        <v>565</v>
      </c>
      <c r="D132" s="3">
        <v>4</v>
      </c>
      <c r="E132" s="4">
        <v>53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>
        <f t="shared" si="2"/>
        <v>133</v>
      </c>
      <c r="B133" t="s">
        <v>80</v>
      </c>
      <c r="C133" s="1" t="s">
        <v>566</v>
      </c>
      <c r="D133" s="3">
        <v>5</v>
      </c>
      <c r="E133" s="4">
        <v>35.1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>
        <f t="shared" si="2"/>
        <v>134</v>
      </c>
      <c r="B134" t="s">
        <v>80</v>
      </c>
      <c r="C134" s="1" t="s">
        <v>567</v>
      </c>
      <c r="D134" s="3">
        <v>10</v>
      </c>
      <c r="E134" s="4">
        <v>21.35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>
      <c r="A135">
        <f t="shared" si="2"/>
        <v>135</v>
      </c>
      <c r="B135" t="s">
        <v>80</v>
      </c>
      <c r="C135" s="1" t="s">
        <v>568</v>
      </c>
      <c r="D135" s="3">
        <v>10</v>
      </c>
      <c r="E135" s="4">
        <v>16.38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>
        <f t="shared" si="2"/>
        <v>136</v>
      </c>
      <c r="B136" t="s">
        <v>80</v>
      </c>
      <c r="C136" s="1" t="s">
        <v>569</v>
      </c>
      <c r="D136" s="3">
        <v>3</v>
      </c>
      <c r="E136" s="4">
        <v>36.97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>
      <c r="A137">
        <f t="shared" si="2"/>
        <v>137</v>
      </c>
      <c r="B137" t="s">
        <v>80</v>
      </c>
      <c r="C137" s="1" t="s">
        <v>570</v>
      </c>
      <c r="D137" s="3">
        <v>15</v>
      </c>
      <c r="E137" s="4">
        <v>12.68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>
      <c r="A138">
        <f t="shared" si="2"/>
        <v>138</v>
      </c>
      <c r="B138" t="s">
        <v>80</v>
      </c>
      <c r="C138" s="1" t="s">
        <v>572</v>
      </c>
      <c r="D138" s="3">
        <v>10</v>
      </c>
      <c r="E138" s="4">
        <v>24.34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>
      <c r="A139">
        <f t="shared" si="2"/>
        <v>139</v>
      </c>
      <c r="B139" t="s">
        <v>80</v>
      </c>
      <c r="C139" s="1" t="s">
        <v>574</v>
      </c>
      <c r="D139" s="3">
        <v>6</v>
      </c>
      <c r="E139" s="4">
        <v>175.9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>
        <f t="shared" si="2"/>
        <v>140</v>
      </c>
      <c r="B140" t="s">
        <v>80</v>
      </c>
      <c r="C140" s="1" t="s">
        <v>575</v>
      </c>
      <c r="D140" s="3">
        <v>2</v>
      </c>
      <c r="E140" s="4">
        <v>135.18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>
      <c r="A141">
        <f t="shared" si="2"/>
        <v>141</v>
      </c>
      <c r="B141" t="s">
        <v>80</v>
      </c>
      <c r="C141" s="1" t="s">
        <v>577</v>
      </c>
      <c r="D141" s="3">
        <v>12</v>
      </c>
      <c r="E141" s="4">
        <v>46.6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>
      <c r="A142">
        <f t="shared" si="2"/>
        <v>142</v>
      </c>
      <c r="B142" t="s">
        <v>80</v>
      </c>
      <c r="C142" s="1" t="s">
        <v>578</v>
      </c>
      <c r="D142" s="3">
        <v>15</v>
      </c>
      <c r="E142" s="4">
        <v>67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>
      <c r="A143">
        <f t="shared" si="2"/>
        <v>143</v>
      </c>
      <c r="B143" t="s">
        <v>80</v>
      </c>
      <c r="C143" s="1" t="s">
        <v>579</v>
      </c>
      <c r="D143" s="3">
        <v>1</v>
      </c>
      <c r="E143" s="4">
        <v>100.43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">
      <c r="A144">
        <f t="shared" si="2"/>
        <v>144</v>
      </c>
      <c r="B144" t="s">
        <v>80</v>
      </c>
      <c r="C144" s="1" t="s">
        <v>580</v>
      </c>
      <c r="D144" s="3">
        <v>1</v>
      </c>
      <c r="E144" s="4">
        <v>22.39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>
      <c r="A145">
        <f t="shared" si="2"/>
        <v>145</v>
      </c>
      <c r="B145" t="s">
        <v>80</v>
      </c>
      <c r="C145" s="1" t="s">
        <v>368</v>
      </c>
      <c r="D145" s="3">
        <v>5</v>
      </c>
      <c r="E145" s="4">
        <v>58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>
      <c r="A146">
        <f t="shared" si="2"/>
        <v>146</v>
      </c>
      <c r="B146" t="s">
        <v>80</v>
      </c>
      <c r="C146" s="1" t="s">
        <v>72</v>
      </c>
      <c r="D146" s="3">
        <v>15</v>
      </c>
      <c r="E146" s="4">
        <v>11.2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>
      <c r="A147">
        <f t="shared" si="2"/>
        <v>147</v>
      </c>
      <c r="B147" t="s">
        <v>80</v>
      </c>
      <c r="C147" s="1" t="s">
        <v>73</v>
      </c>
      <c r="D147" s="3">
        <v>10</v>
      </c>
      <c r="E147" s="4">
        <v>38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>
      <c r="A148">
        <f t="shared" si="2"/>
        <v>148</v>
      </c>
      <c r="B148" t="s">
        <v>80</v>
      </c>
      <c r="C148" s="1" t="s">
        <v>584</v>
      </c>
      <c r="D148" s="3">
        <v>5</v>
      </c>
      <c r="E148" s="4">
        <v>84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>
      <c r="A149">
        <f t="shared" si="2"/>
        <v>149</v>
      </c>
      <c r="B149" t="s">
        <v>80</v>
      </c>
      <c r="C149" s="1" t="s">
        <v>585</v>
      </c>
      <c r="D149" s="3">
        <v>20</v>
      </c>
      <c r="E149" s="4">
        <v>19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>
      <c r="A150">
        <f t="shared" si="2"/>
        <v>150</v>
      </c>
      <c r="B150" t="s">
        <v>80</v>
      </c>
      <c r="C150" s="1" t="s">
        <v>374</v>
      </c>
      <c r="D150" s="3">
        <v>10</v>
      </c>
      <c r="E150" s="4">
        <v>20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>
      <c r="A151">
        <f t="shared" si="2"/>
        <v>151</v>
      </c>
      <c r="B151" t="s">
        <v>80</v>
      </c>
      <c r="C151" s="1" t="s">
        <v>376</v>
      </c>
      <c r="D151" s="3">
        <v>10</v>
      </c>
      <c r="E151" s="4">
        <v>24.2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>
      <c r="A152">
        <f t="shared" si="2"/>
        <v>152</v>
      </c>
      <c r="B152" t="s">
        <v>80</v>
      </c>
      <c r="C152" s="1" t="s">
        <v>377</v>
      </c>
      <c r="D152" s="3">
        <v>10</v>
      </c>
      <c r="E152" s="4">
        <v>30.96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>
      <c r="A153">
        <f t="shared" si="2"/>
        <v>153</v>
      </c>
      <c r="B153" t="s">
        <v>80</v>
      </c>
      <c r="C153" s="1" t="s">
        <v>379</v>
      </c>
      <c r="D153" s="3">
        <v>10</v>
      </c>
      <c r="E153" s="4">
        <v>42.08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>
      <c r="A154">
        <f t="shared" si="2"/>
        <v>154</v>
      </c>
      <c r="B154" t="s">
        <v>80</v>
      </c>
      <c r="C154" s="1" t="s">
        <v>381</v>
      </c>
      <c r="D154" s="3">
        <v>12</v>
      </c>
      <c r="E154" s="4">
        <v>17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>
      <c r="A155">
        <f t="shared" si="2"/>
        <v>155</v>
      </c>
      <c r="B155" t="s">
        <v>80</v>
      </c>
      <c r="C155" s="1" t="s">
        <v>382</v>
      </c>
      <c r="D155" s="3">
        <v>10</v>
      </c>
      <c r="E155" s="4">
        <v>18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>
      <c r="A156">
        <f t="shared" si="2"/>
        <v>156</v>
      </c>
      <c r="B156" t="s">
        <v>80</v>
      </c>
      <c r="C156" s="1" t="s">
        <v>383</v>
      </c>
      <c r="D156" s="3">
        <v>10</v>
      </c>
      <c r="E156" s="4">
        <v>27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>
      <c r="A157">
        <f t="shared" si="2"/>
        <v>157</v>
      </c>
      <c r="B157" t="s">
        <v>80</v>
      </c>
      <c r="C157" s="1" t="s">
        <v>384</v>
      </c>
      <c r="D157" s="3">
        <v>10</v>
      </c>
      <c r="E157" s="4">
        <v>31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>
      <c r="A158">
        <f t="shared" si="2"/>
        <v>158</v>
      </c>
      <c r="B158" t="s">
        <v>80</v>
      </c>
      <c r="C158" s="1" t="s">
        <v>586</v>
      </c>
      <c r="D158" s="3">
        <v>10</v>
      </c>
      <c r="E158" s="4">
        <v>48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>
      <c r="A159">
        <f t="shared" si="2"/>
        <v>159</v>
      </c>
      <c r="B159" t="s">
        <v>80</v>
      </c>
      <c r="C159" s="1" t="s">
        <v>587</v>
      </c>
      <c r="D159" s="3">
        <v>10</v>
      </c>
      <c r="E159" s="4">
        <v>68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>
      <c r="A160">
        <f t="shared" si="2"/>
        <v>160</v>
      </c>
      <c r="B160" t="s">
        <v>80</v>
      </c>
      <c r="C160" s="1" t="s">
        <v>588</v>
      </c>
      <c r="D160" s="3">
        <v>0</v>
      </c>
      <c r="E160" s="4">
        <v>67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>
      <c r="A161">
        <f t="shared" si="2"/>
        <v>161</v>
      </c>
      <c r="B161" t="s">
        <v>80</v>
      </c>
      <c r="C161" s="1" t="s">
        <v>366</v>
      </c>
      <c r="D161" s="3">
        <v>10</v>
      </c>
      <c r="E161" s="4">
        <v>18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>
      <c r="A162">
        <f t="shared" si="2"/>
        <v>162</v>
      </c>
      <c r="B162" t="s">
        <v>80</v>
      </c>
      <c r="C162" s="1" t="s">
        <v>370</v>
      </c>
      <c r="D162" s="3">
        <v>10</v>
      </c>
      <c r="E162" s="4">
        <v>18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>
      <c r="A163">
        <f t="shared" si="2"/>
        <v>163</v>
      </c>
      <c r="B163" t="s">
        <v>80</v>
      </c>
      <c r="C163" s="1" t="s">
        <v>373</v>
      </c>
      <c r="D163" s="3">
        <v>20</v>
      </c>
      <c r="E163" s="4">
        <v>19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>
      <c r="A164">
        <f t="shared" si="2"/>
        <v>164</v>
      </c>
      <c r="B164" t="s">
        <v>80</v>
      </c>
      <c r="C164" s="1" t="s">
        <v>589</v>
      </c>
      <c r="D164" s="3">
        <v>20</v>
      </c>
      <c r="E164" s="4">
        <v>24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>
      <c r="A165">
        <f t="shared" si="2"/>
        <v>165</v>
      </c>
      <c r="B165" t="s">
        <v>80</v>
      </c>
      <c r="C165" s="1" t="s">
        <v>590</v>
      </c>
      <c r="D165" s="3">
        <v>20</v>
      </c>
      <c r="E165" s="4">
        <v>25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>
      <c r="A166">
        <f t="shared" si="2"/>
        <v>166</v>
      </c>
      <c r="B166" t="s">
        <v>80</v>
      </c>
      <c r="C166" s="1" t="s">
        <v>591</v>
      </c>
      <c r="D166" s="3">
        <v>40</v>
      </c>
      <c r="E166" s="4">
        <v>13.25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>
      <c r="A167">
        <f t="shared" si="2"/>
        <v>167</v>
      </c>
      <c r="B167" t="s">
        <v>80</v>
      </c>
      <c r="C167" s="1" t="s">
        <v>593</v>
      </c>
      <c r="D167" s="3">
        <v>150</v>
      </c>
      <c r="E167" s="4">
        <v>10.69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>
      <c r="A168">
        <f t="shared" si="2"/>
        <v>168</v>
      </c>
      <c r="B168" t="s">
        <v>80</v>
      </c>
      <c r="C168" s="1" t="s">
        <v>361</v>
      </c>
      <c r="D168" s="3">
        <v>100</v>
      </c>
      <c r="E168" s="4">
        <v>16.38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>
      <c r="A169">
        <f t="shared" si="2"/>
        <v>169</v>
      </c>
      <c r="B169" t="s">
        <v>80</v>
      </c>
      <c r="C169" s="1" t="s">
        <v>596</v>
      </c>
      <c r="D169" s="3">
        <v>10</v>
      </c>
      <c r="E169" s="4">
        <v>13.44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>
      <c r="A170">
        <f t="shared" si="2"/>
        <v>170</v>
      </c>
      <c r="B170" t="s">
        <v>80</v>
      </c>
      <c r="C170" s="1" t="s">
        <v>74</v>
      </c>
      <c r="D170" s="3">
        <v>3</v>
      </c>
      <c r="E170" s="4">
        <v>92.55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>
      <c r="A171">
        <f t="shared" si="2"/>
        <v>171</v>
      </c>
      <c r="B171" t="s">
        <v>80</v>
      </c>
      <c r="C171" s="1" t="s">
        <v>598</v>
      </c>
      <c r="D171" s="3">
        <v>48</v>
      </c>
      <c r="E171" s="4">
        <v>24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">
      <c r="A172">
        <f t="shared" si="2"/>
        <v>172</v>
      </c>
      <c r="B172" t="s">
        <v>80</v>
      </c>
      <c r="C172" s="1" t="s">
        <v>599</v>
      </c>
      <c r="D172" s="3">
        <v>10</v>
      </c>
      <c r="E172" s="4">
        <v>36.35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">
      <c r="A173">
        <f t="shared" si="2"/>
        <v>173</v>
      </c>
      <c r="B173" t="s">
        <v>80</v>
      </c>
      <c r="C173" s="1" t="s">
        <v>601</v>
      </c>
      <c r="D173" s="3">
        <v>4</v>
      </c>
      <c r="E173" s="4">
        <v>220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">
      <c r="A174">
        <f t="shared" si="2"/>
        <v>174</v>
      </c>
      <c r="B174" t="s">
        <v>80</v>
      </c>
      <c r="C174" s="1" t="s">
        <v>602</v>
      </c>
      <c r="D174" s="3">
        <v>10</v>
      </c>
      <c r="E174" s="4">
        <v>5.9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>
      <c r="A175">
        <f t="shared" si="2"/>
        <v>175</v>
      </c>
      <c r="B175" t="s">
        <v>80</v>
      </c>
      <c r="C175" s="1" t="s">
        <v>604</v>
      </c>
      <c r="D175" s="3">
        <v>15</v>
      </c>
      <c r="E175" s="4">
        <v>100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>
      <c r="A176">
        <f t="shared" si="2"/>
        <v>176</v>
      </c>
      <c r="B176" t="s">
        <v>80</v>
      </c>
      <c r="C176" s="1" t="s">
        <v>605</v>
      </c>
      <c r="D176" s="3">
        <v>12</v>
      </c>
      <c r="E176" s="4">
        <v>35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>
      <c r="A177">
        <f t="shared" si="2"/>
        <v>177</v>
      </c>
      <c r="B177" t="s">
        <v>80</v>
      </c>
      <c r="C177" s="1" t="s">
        <v>75</v>
      </c>
      <c r="D177" s="3">
        <v>1</v>
      </c>
      <c r="E177" s="4">
        <v>750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>
      <c r="A178">
        <f t="shared" si="2"/>
        <v>178</v>
      </c>
      <c r="B178" t="s">
        <v>80</v>
      </c>
      <c r="C178" s="1" t="s">
        <v>76</v>
      </c>
      <c r="D178" s="3">
        <v>3</v>
      </c>
      <c r="E178" s="4">
        <v>934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>
      <c r="A179">
        <f t="shared" si="2"/>
        <v>179</v>
      </c>
      <c r="B179" t="s">
        <v>80</v>
      </c>
      <c r="C179" s="1" t="s">
        <v>77</v>
      </c>
      <c r="D179" s="3">
        <v>1</v>
      </c>
      <c r="E179" s="4">
        <v>600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>
      <c r="A180">
        <f t="shared" si="2"/>
        <v>180</v>
      </c>
      <c r="B180" t="s">
        <v>80</v>
      </c>
      <c r="C180" s="1" t="s">
        <v>78</v>
      </c>
      <c r="D180" s="3">
        <v>1</v>
      </c>
      <c r="E180" s="4">
        <v>1000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>
      <c r="A181">
        <f t="shared" si="2"/>
        <v>181</v>
      </c>
      <c r="B181" t="s">
        <v>80</v>
      </c>
      <c r="C181" s="1" t="s">
        <v>606</v>
      </c>
      <c r="D181" s="3">
        <v>10</v>
      </c>
      <c r="E181" s="4">
        <v>23.87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>
      <c r="A182">
        <f t="shared" si="2"/>
        <v>182</v>
      </c>
      <c r="B182" t="s">
        <v>80</v>
      </c>
      <c r="C182" s="1" t="s">
        <v>607</v>
      </c>
      <c r="D182" s="3">
        <v>2</v>
      </c>
      <c r="E182" s="4">
        <v>220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>
      <c r="A183">
        <f t="shared" si="2"/>
        <v>183</v>
      </c>
      <c r="B183" t="s">
        <v>80</v>
      </c>
      <c r="C183" s="1" t="s">
        <v>609</v>
      </c>
      <c r="D183" s="3">
        <v>2</v>
      </c>
      <c r="E183" s="4">
        <v>677.55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>
      <c r="A184">
        <f t="shared" si="2"/>
        <v>184</v>
      </c>
      <c r="B184" t="s">
        <v>80</v>
      </c>
      <c r="C184" s="1" t="s">
        <v>610</v>
      </c>
      <c r="D184" s="3">
        <v>500</v>
      </c>
      <c r="E184" s="4">
        <v>4.5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>
      <c r="A185">
        <f t="shared" si="2"/>
        <v>185</v>
      </c>
      <c r="B185" t="s">
        <v>80</v>
      </c>
      <c r="C185" s="1" t="s">
        <v>611</v>
      </c>
      <c r="D185" s="3">
        <v>75</v>
      </c>
      <c r="E185" s="4">
        <v>20.12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>
      <c r="A186">
        <f t="shared" si="2"/>
        <v>186</v>
      </c>
      <c r="B186" t="s">
        <v>80</v>
      </c>
      <c r="C186" s="1" t="s">
        <v>612</v>
      </c>
      <c r="D186" s="3">
        <v>4</v>
      </c>
      <c r="E186" s="4">
        <v>53.4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>
      <c r="A187">
        <f t="shared" si="2"/>
        <v>187</v>
      </c>
      <c r="B187" t="s">
        <v>80</v>
      </c>
      <c r="C187" s="1" t="s">
        <v>613</v>
      </c>
      <c r="D187" s="3">
        <v>10</v>
      </c>
      <c r="E187" s="4">
        <v>39.1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>
      <c r="A188">
        <f t="shared" si="2"/>
        <v>188</v>
      </c>
      <c r="B188" t="s">
        <v>80</v>
      </c>
      <c r="C188" s="1" t="s">
        <v>614</v>
      </c>
      <c r="D188" s="3">
        <v>5</v>
      </c>
      <c r="E188" s="4">
        <v>46.6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>
      <c r="A189">
        <f t="shared" si="2"/>
        <v>189</v>
      </c>
      <c r="B189" t="s">
        <v>80</v>
      </c>
      <c r="C189" s="1" t="s">
        <v>616</v>
      </c>
      <c r="D189" s="3">
        <v>20</v>
      </c>
      <c r="E189" s="4">
        <v>39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>
      <c r="A190">
        <f t="shared" si="2"/>
        <v>190</v>
      </c>
      <c r="B190" t="s">
        <v>80</v>
      </c>
      <c r="C190" s="1" t="s">
        <v>617</v>
      </c>
      <c r="D190" s="3">
        <v>2</v>
      </c>
      <c r="E190" s="4">
        <v>479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">
      <c r="A191">
        <f t="shared" si="2"/>
        <v>191</v>
      </c>
      <c r="B191" t="s">
        <v>80</v>
      </c>
      <c r="C191" s="1" t="s">
        <v>79</v>
      </c>
      <c r="D191" s="3">
        <v>3</v>
      </c>
      <c r="E191" s="4">
        <v>25.33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E12" sqref="E12"/>
    </sheetView>
  </sheetViews>
  <sheetFormatPr defaultColWidth="8.796875" defaultRowHeight="15"/>
  <cols>
    <col min="1" max="2" width="8.8984375" style="6" customWidth="1"/>
    <col min="3" max="3" width="35.3984375" style="6" bestFit="1" customWidth="1"/>
    <col min="4" max="16384" width="8.8984375" style="6" customWidth="1"/>
  </cols>
  <sheetData>
    <row r="1" spans="1:7" ht="12.75">
      <c r="A1" s="6">
        <v>47</v>
      </c>
      <c r="B1" s="6" t="s">
        <v>620</v>
      </c>
      <c r="C1" s="6" t="s">
        <v>444</v>
      </c>
      <c r="F1" s="6">
        <v>25</v>
      </c>
      <c r="G1" s="6" t="s">
        <v>696</v>
      </c>
    </row>
    <row r="2" spans="1:7" ht="12.75">
      <c r="A2" s="6">
        <v>4</v>
      </c>
      <c r="B2" s="6" t="s">
        <v>620</v>
      </c>
      <c r="C2" s="6" t="s">
        <v>389</v>
      </c>
      <c r="F2" s="6">
        <v>16</v>
      </c>
      <c r="G2" s="6" t="s">
        <v>390</v>
      </c>
    </row>
    <row r="3" spans="1:7" ht="12.75">
      <c r="A3" s="6">
        <v>1</v>
      </c>
      <c r="B3" s="6" t="s">
        <v>620</v>
      </c>
      <c r="C3" s="6" t="s">
        <v>385</v>
      </c>
      <c r="E3" s="6">
        <v>5</v>
      </c>
      <c r="F3" s="6">
        <v>1</v>
      </c>
      <c r="G3" s="6" t="s">
        <v>623</v>
      </c>
    </row>
    <row r="4" spans="1:7" ht="12.75">
      <c r="A4" s="6">
        <v>72</v>
      </c>
      <c r="B4" s="6" t="s">
        <v>620</v>
      </c>
      <c r="C4" s="6" t="s">
        <v>474</v>
      </c>
      <c r="E4" s="6">
        <v>20</v>
      </c>
      <c r="F4" s="6">
        <v>10</v>
      </c>
      <c r="G4" s="6" t="s">
        <v>715</v>
      </c>
    </row>
    <row r="5" spans="1:7" ht="12.75">
      <c r="A5" s="6">
        <v>62</v>
      </c>
      <c r="B5" s="6" t="s">
        <v>620</v>
      </c>
      <c r="C5" s="6" t="s">
        <v>462</v>
      </c>
      <c r="E5" s="6">
        <v>72</v>
      </c>
      <c r="F5" s="6">
        <v>208</v>
      </c>
      <c r="G5" s="6" t="s">
        <v>708</v>
      </c>
    </row>
    <row r="6" spans="1:7" ht="12.75">
      <c r="A6" s="6">
        <v>66</v>
      </c>
      <c r="B6" s="6" t="s">
        <v>620</v>
      </c>
      <c r="C6" s="6" t="s">
        <v>467</v>
      </c>
      <c r="E6" s="6">
        <v>50</v>
      </c>
      <c r="F6" s="6">
        <v>733</v>
      </c>
      <c r="G6" s="6" t="s">
        <v>468</v>
      </c>
    </row>
    <row r="7" spans="1:7" ht="12.75">
      <c r="A7" s="6">
        <v>65</v>
      </c>
      <c r="B7" s="6" t="s">
        <v>620</v>
      </c>
      <c r="C7" s="6" t="s">
        <v>466</v>
      </c>
      <c r="E7" s="6">
        <v>80</v>
      </c>
      <c r="F7" s="6">
        <v>319</v>
      </c>
      <c r="G7" s="6" t="s">
        <v>709</v>
      </c>
    </row>
    <row r="8" spans="1:7" ht="12.75">
      <c r="A8" s="6">
        <v>64</v>
      </c>
      <c r="B8" s="6" t="s">
        <v>620</v>
      </c>
      <c r="C8" s="6" t="s">
        <v>465</v>
      </c>
      <c r="E8" s="6">
        <v>80</v>
      </c>
      <c r="F8" s="6">
        <v>265</v>
      </c>
      <c r="G8" s="6" t="s">
        <v>708</v>
      </c>
    </row>
    <row r="9" spans="1:7" ht="12.75">
      <c r="A9" s="6">
        <v>61</v>
      </c>
      <c r="B9" s="6" t="s">
        <v>620</v>
      </c>
      <c r="C9" s="6" t="s">
        <v>460</v>
      </c>
      <c r="E9" s="6">
        <v>40</v>
      </c>
      <c r="F9" s="6">
        <v>60</v>
      </c>
      <c r="G9" s="6" t="s">
        <v>461</v>
      </c>
    </row>
    <row r="10" spans="1:7" ht="12.75">
      <c r="A10" s="6">
        <v>73</v>
      </c>
      <c r="B10" s="6" t="s">
        <v>620</v>
      </c>
      <c r="C10" s="6" t="s">
        <v>475</v>
      </c>
      <c r="E10" s="6">
        <v>90</v>
      </c>
      <c r="F10" s="6">
        <v>419</v>
      </c>
      <c r="G10" s="6" t="s">
        <v>716</v>
      </c>
    </row>
    <row r="11" spans="1:7" ht="12.75">
      <c r="A11" s="6">
        <v>44</v>
      </c>
      <c r="B11" s="6" t="s">
        <v>620</v>
      </c>
      <c r="C11" s="6" t="s">
        <v>440</v>
      </c>
      <c r="F11" s="6">
        <v>15</v>
      </c>
      <c r="G11" s="6" t="s">
        <v>441</v>
      </c>
    </row>
    <row r="12" spans="1:7" ht="12.75">
      <c r="A12" s="6">
        <v>70</v>
      </c>
      <c r="B12" s="6" t="s">
        <v>620</v>
      </c>
      <c r="C12" s="6" t="s">
        <v>472</v>
      </c>
      <c r="F12" s="6">
        <v>5</v>
      </c>
      <c r="G12" s="6" t="s">
        <v>713</v>
      </c>
    </row>
    <row r="13" spans="1:7" ht="12.75">
      <c r="A13" s="6">
        <v>69</v>
      </c>
      <c r="B13" s="6" t="s">
        <v>620</v>
      </c>
      <c r="C13" s="6" t="s">
        <v>471</v>
      </c>
      <c r="E13" s="6">
        <v>60</v>
      </c>
      <c r="F13" s="6">
        <v>15</v>
      </c>
      <c r="G13" s="6" t="s">
        <v>712</v>
      </c>
    </row>
    <row r="14" spans="1:7" ht="12.75">
      <c r="A14" s="6">
        <v>40</v>
      </c>
      <c r="B14" s="6" t="s">
        <v>620</v>
      </c>
      <c r="C14" s="6" t="s">
        <v>436</v>
      </c>
      <c r="F14" s="6">
        <v>79</v>
      </c>
      <c r="G14" s="6" t="s">
        <v>690</v>
      </c>
    </row>
    <row r="15" spans="1:7" ht="12.75">
      <c r="A15" s="6">
        <v>63</v>
      </c>
      <c r="B15" s="6" t="s">
        <v>620</v>
      </c>
      <c r="C15" s="6" t="s">
        <v>463</v>
      </c>
      <c r="E15" s="6">
        <v>50</v>
      </c>
      <c r="F15" s="6">
        <v>120</v>
      </c>
      <c r="G15" s="6" t="s">
        <v>464</v>
      </c>
    </row>
    <row r="16" spans="1:7" ht="12.75">
      <c r="A16" s="6">
        <v>108</v>
      </c>
      <c r="B16" s="6" t="s">
        <v>620</v>
      </c>
      <c r="C16" s="6" t="s">
        <v>525</v>
      </c>
      <c r="E16" s="6">
        <v>20</v>
      </c>
      <c r="F16" s="6">
        <v>40</v>
      </c>
      <c r="G16" s="6" t="s">
        <v>14</v>
      </c>
    </row>
    <row r="17" spans="1:7" ht="12.75">
      <c r="A17" s="6">
        <v>56</v>
      </c>
      <c r="B17" s="6" t="s">
        <v>620</v>
      </c>
      <c r="C17" s="6" t="s">
        <v>454</v>
      </c>
      <c r="E17" s="6">
        <v>80</v>
      </c>
      <c r="F17" s="6">
        <v>30</v>
      </c>
      <c r="G17" s="6" t="s">
        <v>704</v>
      </c>
    </row>
    <row r="18" spans="1:7" ht="12.75">
      <c r="A18" s="6">
        <v>166</v>
      </c>
      <c r="B18" s="6" t="s">
        <v>620</v>
      </c>
      <c r="C18" s="6" t="s">
        <v>599</v>
      </c>
      <c r="F18" s="6">
        <v>10</v>
      </c>
      <c r="G18" s="6" t="s">
        <v>600</v>
      </c>
    </row>
    <row r="19" spans="1:7" ht="12.75">
      <c r="A19" s="6">
        <v>5</v>
      </c>
      <c r="B19" s="6" t="s">
        <v>620</v>
      </c>
      <c r="C19" s="6" t="s">
        <v>391</v>
      </c>
      <c r="F19" s="6">
        <v>60</v>
      </c>
      <c r="G19" s="6" t="s">
        <v>626</v>
      </c>
    </row>
    <row r="20" spans="1:7" ht="12.75">
      <c r="A20" s="6">
        <v>179</v>
      </c>
      <c r="B20" s="6" t="s">
        <v>620</v>
      </c>
      <c r="C20" s="6" t="s">
        <v>616</v>
      </c>
      <c r="F20" s="6">
        <v>42</v>
      </c>
      <c r="G20" s="6" t="s">
        <v>52</v>
      </c>
    </row>
    <row r="21" spans="1:7" ht="12.75">
      <c r="A21" s="6">
        <v>160</v>
      </c>
      <c r="B21" s="6" t="s">
        <v>620</v>
      </c>
      <c r="C21" s="6" t="s">
        <v>593</v>
      </c>
      <c r="E21" s="6">
        <v>100</v>
      </c>
      <c r="F21" s="6">
        <v>500</v>
      </c>
      <c r="G21" s="6" t="s">
        <v>594</v>
      </c>
    </row>
    <row r="22" spans="1:7" ht="12.75">
      <c r="A22" s="6">
        <v>4</v>
      </c>
      <c r="B22" s="6" t="s">
        <v>619</v>
      </c>
      <c r="C22" s="6" t="s">
        <v>621</v>
      </c>
      <c r="D22" s="6">
        <v>80</v>
      </c>
      <c r="G22" s="6" t="s">
        <v>364</v>
      </c>
    </row>
    <row r="23" spans="1:7" ht="12.75">
      <c r="A23" s="6">
        <v>161</v>
      </c>
      <c r="B23" s="6" t="s">
        <v>620</v>
      </c>
      <c r="C23" s="6" t="s">
        <v>361</v>
      </c>
      <c r="E23" s="6">
        <v>50</v>
      </c>
      <c r="F23" s="6">
        <v>900</v>
      </c>
      <c r="G23" s="6" t="s">
        <v>595</v>
      </c>
    </row>
    <row r="24" spans="1:7" ht="12.75">
      <c r="A24" s="6">
        <v>5</v>
      </c>
      <c r="B24" s="6" t="s">
        <v>619</v>
      </c>
      <c r="C24" s="6" t="s">
        <v>622</v>
      </c>
      <c r="D24" s="6">
        <v>50</v>
      </c>
      <c r="G24" s="6" t="s">
        <v>365</v>
      </c>
    </row>
    <row r="25" spans="1:7" ht="12.75">
      <c r="A25" s="6">
        <v>111</v>
      </c>
      <c r="B25" s="6" t="s">
        <v>620</v>
      </c>
      <c r="C25" s="6" t="s">
        <v>528</v>
      </c>
      <c r="F25" s="6">
        <v>4</v>
      </c>
      <c r="G25" s="6" t="s">
        <v>17</v>
      </c>
    </row>
    <row r="26" spans="1:7" ht="12.75">
      <c r="A26" s="6">
        <v>115</v>
      </c>
      <c r="B26" s="6" t="s">
        <v>620</v>
      </c>
      <c r="C26" s="6" t="s">
        <v>532</v>
      </c>
      <c r="F26" s="6">
        <v>5</v>
      </c>
      <c r="G26" s="6" t="s">
        <v>21</v>
      </c>
    </row>
    <row r="27" spans="1:7" ht="12.75">
      <c r="A27" s="6">
        <v>81</v>
      </c>
      <c r="B27" s="6" t="s">
        <v>620</v>
      </c>
      <c r="C27" s="6" t="s">
        <v>492</v>
      </c>
      <c r="E27" s="6">
        <v>360</v>
      </c>
      <c r="F27" s="6">
        <v>200</v>
      </c>
      <c r="G27" s="6" t="s">
        <v>493</v>
      </c>
    </row>
    <row r="28" spans="1:7" ht="12.75">
      <c r="A28" s="6">
        <v>171</v>
      </c>
      <c r="B28" s="6" t="s">
        <v>620</v>
      </c>
      <c r="C28" s="6" t="s">
        <v>606</v>
      </c>
      <c r="F28" s="6">
        <v>10</v>
      </c>
      <c r="G28" s="6" t="s">
        <v>46</v>
      </c>
    </row>
    <row r="29" spans="1:7" ht="12.75">
      <c r="A29" s="6">
        <v>123</v>
      </c>
      <c r="B29" s="6" t="s">
        <v>620</v>
      </c>
      <c r="C29" s="6" t="s">
        <v>566</v>
      </c>
      <c r="E29" s="6">
        <v>6</v>
      </c>
      <c r="F29" s="6">
        <v>25</v>
      </c>
      <c r="G29" s="6" t="s">
        <v>28</v>
      </c>
    </row>
    <row r="30" spans="1:7" ht="12.75">
      <c r="A30" s="6">
        <v>134</v>
      </c>
      <c r="B30" s="6" t="s">
        <v>620</v>
      </c>
      <c r="C30" s="6" t="s">
        <v>579</v>
      </c>
      <c r="E30" s="6">
        <v>2</v>
      </c>
      <c r="F30" s="6">
        <v>1</v>
      </c>
      <c r="G30" s="6" t="s">
        <v>37</v>
      </c>
    </row>
    <row r="31" spans="1:7" ht="12.75">
      <c r="A31" s="6">
        <v>28</v>
      </c>
      <c r="B31" s="6" t="s">
        <v>620</v>
      </c>
      <c r="C31" s="6" t="s">
        <v>419</v>
      </c>
      <c r="E31" s="6">
        <v>5</v>
      </c>
      <c r="F31" s="6">
        <v>155</v>
      </c>
      <c r="G31" s="6" t="s">
        <v>675</v>
      </c>
    </row>
    <row r="32" spans="1:7" ht="12.75">
      <c r="A32" s="6">
        <v>74</v>
      </c>
      <c r="B32" s="6" t="s">
        <v>620</v>
      </c>
      <c r="C32" s="6" t="s">
        <v>476</v>
      </c>
      <c r="F32" s="6">
        <v>3</v>
      </c>
      <c r="G32" s="6" t="s">
        <v>717</v>
      </c>
    </row>
    <row r="33" spans="1:7" ht="12.75">
      <c r="A33" s="6">
        <v>89</v>
      </c>
      <c r="B33" s="6" t="s">
        <v>620</v>
      </c>
      <c r="C33" s="6" t="s">
        <v>503</v>
      </c>
      <c r="E33" s="6">
        <v>1980</v>
      </c>
      <c r="F33" s="6">
        <v>3870</v>
      </c>
      <c r="G33" s="6" t="s">
        <v>1</v>
      </c>
    </row>
    <row r="34" spans="1:7" ht="12.75">
      <c r="A34" s="6">
        <v>113</v>
      </c>
      <c r="B34" s="6" t="s">
        <v>620</v>
      </c>
      <c r="C34" s="6" t="s">
        <v>530</v>
      </c>
      <c r="F34" s="6">
        <v>1</v>
      </c>
      <c r="G34" s="6" t="s">
        <v>19</v>
      </c>
    </row>
    <row r="35" spans="1:7" ht="12.75">
      <c r="A35" s="6">
        <v>49</v>
      </c>
      <c r="B35" s="6" t="s">
        <v>620</v>
      </c>
      <c r="C35" s="6" t="s">
        <v>446</v>
      </c>
      <c r="E35" s="6">
        <v>500</v>
      </c>
      <c r="F35" s="6">
        <v>911</v>
      </c>
      <c r="G35" s="6" t="s">
        <v>698</v>
      </c>
    </row>
    <row r="36" spans="1:7" ht="12.75">
      <c r="A36" s="6">
        <v>181</v>
      </c>
      <c r="B36" s="6" t="s">
        <v>620</v>
      </c>
      <c r="C36" s="6" t="s">
        <v>618</v>
      </c>
      <c r="F36" s="6">
        <v>30</v>
      </c>
      <c r="G36" s="6" t="s">
        <v>53</v>
      </c>
    </row>
    <row r="37" spans="1:7" ht="12.75">
      <c r="A37" s="6">
        <v>180</v>
      </c>
      <c r="B37" s="6" t="s">
        <v>620</v>
      </c>
      <c r="C37" s="6" t="s">
        <v>617</v>
      </c>
      <c r="F37" s="6">
        <v>3</v>
      </c>
      <c r="G37" s="6" t="s">
        <v>53</v>
      </c>
    </row>
    <row r="38" spans="1:7" ht="12.75">
      <c r="A38" s="6">
        <v>125</v>
      </c>
      <c r="B38" s="6" t="s">
        <v>620</v>
      </c>
      <c r="C38" s="6" t="s">
        <v>568</v>
      </c>
      <c r="E38" s="6">
        <v>5</v>
      </c>
      <c r="F38" s="6">
        <v>10</v>
      </c>
      <c r="G38" s="6" t="s">
        <v>30</v>
      </c>
    </row>
    <row r="39" spans="1:7" ht="12.75">
      <c r="A39" s="6">
        <v>84</v>
      </c>
      <c r="B39" s="6" t="s">
        <v>620</v>
      </c>
      <c r="C39" s="6" t="s">
        <v>497</v>
      </c>
      <c r="F39" s="6">
        <v>1</v>
      </c>
      <c r="G39" s="6" t="s">
        <v>498</v>
      </c>
    </row>
    <row r="40" spans="1:7" ht="12.75">
      <c r="A40" s="6">
        <v>7</v>
      </c>
      <c r="B40" s="6" t="s">
        <v>620</v>
      </c>
      <c r="C40" s="6" t="s">
        <v>393</v>
      </c>
      <c r="F40" s="6">
        <v>175</v>
      </c>
      <c r="G40" s="6" t="s">
        <v>628</v>
      </c>
    </row>
    <row r="41" spans="1:7" ht="12.75">
      <c r="A41" s="6">
        <v>8</v>
      </c>
      <c r="B41" s="6" t="s">
        <v>620</v>
      </c>
      <c r="C41" s="6" t="s">
        <v>394</v>
      </c>
      <c r="E41" s="6">
        <v>5</v>
      </c>
      <c r="F41" s="6">
        <v>5</v>
      </c>
      <c r="G41" s="6" t="s">
        <v>629</v>
      </c>
    </row>
    <row r="42" spans="1:7" ht="12.75">
      <c r="A42" s="6">
        <v>133</v>
      </c>
      <c r="B42" s="6" t="s">
        <v>620</v>
      </c>
      <c r="C42" s="6" t="s">
        <v>578</v>
      </c>
      <c r="E42" s="6">
        <v>4</v>
      </c>
      <c r="F42" s="6">
        <v>104</v>
      </c>
      <c r="G42" s="6" t="s">
        <v>36</v>
      </c>
    </row>
    <row r="43" spans="1:7" ht="12.75">
      <c r="A43" s="6">
        <v>43</v>
      </c>
      <c r="B43" s="6" t="s">
        <v>620</v>
      </c>
      <c r="C43" s="6" t="s">
        <v>439</v>
      </c>
      <c r="E43" s="6">
        <v>50</v>
      </c>
      <c r="F43" s="6">
        <v>10</v>
      </c>
      <c r="G43" s="6" t="s">
        <v>693</v>
      </c>
    </row>
    <row r="44" spans="1:7" ht="12.75">
      <c r="A44" s="6">
        <v>91</v>
      </c>
      <c r="B44" s="6" t="s">
        <v>620</v>
      </c>
      <c r="C44" s="6" t="s">
        <v>506</v>
      </c>
      <c r="F44" s="6">
        <v>100</v>
      </c>
      <c r="G44" s="6" t="s">
        <v>507</v>
      </c>
    </row>
    <row r="45" spans="1:7" ht="12.75">
      <c r="A45" s="6">
        <v>90</v>
      </c>
      <c r="B45" s="6" t="s">
        <v>620</v>
      </c>
      <c r="C45" s="6" t="s">
        <v>504</v>
      </c>
      <c r="F45" s="6">
        <v>50</v>
      </c>
      <c r="G45" s="6" t="s">
        <v>505</v>
      </c>
    </row>
    <row r="46" spans="1:7" ht="12.75">
      <c r="A46" s="6">
        <v>101</v>
      </c>
      <c r="B46" s="6" t="s">
        <v>620</v>
      </c>
      <c r="C46" s="6" t="s">
        <v>518</v>
      </c>
      <c r="F46" s="6">
        <v>12</v>
      </c>
      <c r="G46" s="6" t="s">
        <v>7</v>
      </c>
    </row>
    <row r="47" spans="1:7" ht="12.75">
      <c r="A47" s="6">
        <v>169</v>
      </c>
      <c r="B47" s="6" t="s">
        <v>620</v>
      </c>
      <c r="C47" s="6" t="s">
        <v>604</v>
      </c>
      <c r="E47" s="6">
        <v>60</v>
      </c>
      <c r="F47" s="6">
        <v>43</v>
      </c>
      <c r="G47" s="6" t="s">
        <v>44</v>
      </c>
    </row>
    <row r="48" spans="1:7" ht="12.75">
      <c r="A48" s="6">
        <v>22</v>
      </c>
      <c r="B48" s="6" t="s">
        <v>620</v>
      </c>
      <c r="C48" s="6" t="s">
        <v>412</v>
      </c>
      <c r="F48" s="6">
        <v>3</v>
      </c>
      <c r="G48" s="6" t="s">
        <v>670</v>
      </c>
    </row>
    <row r="49" spans="1:7" ht="12.75">
      <c r="A49" s="6">
        <v>23</v>
      </c>
      <c r="B49" s="6" t="s">
        <v>620</v>
      </c>
      <c r="C49" s="6" t="s">
        <v>413</v>
      </c>
      <c r="F49" s="6">
        <v>5</v>
      </c>
      <c r="G49" s="6" t="s">
        <v>414</v>
      </c>
    </row>
    <row r="50" spans="1:7" ht="12.75">
      <c r="A50" s="6">
        <v>21</v>
      </c>
      <c r="B50" s="6" t="s">
        <v>620</v>
      </c>
      <c r="C50" s="6" t="s">
        <v>411</v>
      </c>
      <c r="F50" s="6">
        <v>10</v>
      </c>
      <c r="G50" s="6" t="s">
        <v>669</v>
      </c>
    </row>
    <row r="51" spans="1:7" ht="12.75">
      <c r="A51" s="6">
        <v>50</v>
      </c>
      <c r="B51" s="6" t="s">
        <v>620</v>
      </c>
      <c r="C51" s="6" t="s">
        <v>447</v>
      </c>
      <c r="F51" s="6">
        <v>15</v>
      </c>
      <c r="G51" s="6" t="s">
        <v>699</v>
      </c>
    </row>
    <row r="52" spans="1:7" ht="12.75">
      <c r="A52" s="6">
        <v>159</v>
      </c>
      <c r="B52" s="6" t="s">
        <v>620</v>
      </c>
      <c r="C52" s="6" t="s">
        <v>591</v>
      </c>
      <c r="F52" s="6">
        <v>260</v>
      </c>
      <c r="G52" s="6" t="s">
        <v>592</v>
      </c>
    </row>
    <row r="53" spans="1:7" ht="12.75">
      <c r="A53" s="6">
        <v>27</v>
      </c>
      <c r="B53" s="6" t="s">
        <v>620</v>
      </c>
      <c r="C53" s="6" t="s">
        <v>418</v>
      </c>
      <c r="E53" s="6">
        <v>2</v>
      </c>
      <c r="F53" s="6">
        <v>1</v>
      </c>
      <c r="G53" s="6" t="s">
        <v>674</v>
      </c>
    </row>
    <row r="54" spans="1:7" ht="12.75">
      <c r="A54" s="6">
        <v>18</v>
      </c>
      <c r="B54" s="6" t="s">
        <v>620</v>
      </c>
      <c r="C54" s="6" t="s">
        <v>408</v>
      </c>
      <c r="F54" s="6">
        <v>1</v>
      </c>
      <c r="G54" s="6" t="s">
        <v>666</v>
      </c>
    </row>
    <row r="55" spans="1:7" ht="12.75">
      <c r="A55" s="6">
        <v>29</v>
      </c>
      <c r="B55" s="6" t="s">
        <v>620</v>
      </c>
      <c r="C55" s="6" t="s">
        <v>676</v>
      </c>
      <c r="F55" s="6">
        <v>114</v>
      </c>
      <c r="G55" s="6" t="s">
        <v>420</v>
      </c>
    </row>
    <row r="56" spans="1:7" ht="12.75">
      <c r="A56" s="6">
        <v>30</v>
      </c>
      <c r="B56" s="6" t="s">
        <v>620</v>
      </c>
      <c r="C56" s="6" t="s">
        <v>421</v>
      </c>
      <c r="E56" s="6">
        <v>5</v>
      </c>
      <c r="F56" s="6">
        <v>3</v>
      </c>
      <c r="G56" s="6" t="s">
        <v>677</v>
      </c>
    </row>
    <row r="57" spans="1:7" ht="12.75">
      <c r="A57" s="6">
        <v>31</v>
      </c>
      <c r="B57" s="6" t="s">
        <v>620</v>
      </c>
      <c r="C57" s="6" t="s">
        <v>422</v>
      </c>
      <c r="E57" s="6">
        <v>5</v>
      </c>
      <c r="F57" s="6">
        <v>1</v>
      </c>
      <c r="G57" s="6" t="s">
        <v>678</v>
      </c>
    </row>
    <row r="58" spans="1:7" ht="12.75">
      <c r="A58" s="6">
        <v>170</v>
      </c>
      <c r="B58" s="6" t="s">
        <v>620</v>
      </c>
      <c r="C58" s="6" t="s">
        <v>605</v>
      </c>
      <c r="F58" s="6">
        <v>54</v>
      </c>
      <c r="G58" s="6" t="s">
        <v>45</v>
      </c>
    </row>
    <row r="59" spans="1:7" ht="12.75">
      <c r="A59" s="6">
        <v>105</v>
      </c>
      <c r="B59" s="6" t="s">
        <v>620</v>
      </c>
      <c r="C59" s="6" t="s">
        <v>522</v>
      </c>
      <c r="E59" s="6">
        <v>5</v>
      </c>
      <c r="F59" s="6">
        <v>6</v>
      </c>
      <c r="G59" s="6" t="s">
        <v>11</v>
      </c>
    </row>
    <row r="60" spans="1:7" ht="12.75">
      <c r="A60" s="6">
        <v>104</v>
      </c>
      <c r="B60" s="6" t="s">
        <v>620</v>
      </c>
      <c r="C60" s="6" t="s">
        <v>521</v>
      </c>
      <c r="E60" s="6">
        <v>5</v>
      </c>
      <c r="F60" s="6">
        <v>14</v>
      </c>
      <c r="G60" s="6" t="s">
        <v>10</v>
      </c>
    </row>
    <row r="61" spans="1:7" ht="12.75">
      <c r="A61" s="6">
        <v>78</v>
      </c>
      <c r="B61" s="6" t="s">
        <v>620</v>
      </c>
      <c r="C61" s="6" t="s">
        <v>487</v>
      </c>
      <c r="E61" s="6">
        <v>10</v>
      </c>
      <c r="F61" s="6">
        <v>15</v>
      </c>
      <c r="G61" s="6" t="s">
        <v>488</v>
      </c>
    </row>
    <row r="62" spans="1:7" ht="12.75">
      <c r="A62" s="6">
        <v>77</v>
      </c>
      <c r="B62" s="6" t="s">
        <v>620</v>
      </c>
      <c r="C62" s="6" t="s">
        <v>481</v>
      </c>
      <c r="E62" s="6">
        <v>6</v>
      </c>
      <c r="F62" s="6">
        <v>5</v>
      </c>
      <c r="G62" s="6" t="s">
        <v>486</v>
      </c>
    </row>
    <row r="63" spans="1:7" ht="12.75">
      <c r="A63" s="6">
        <v>88</v>
      </c>
      <c r="B63" s="6" t="s">
        <v>620</v>
      </c>
      <c r="C63" s="6" t="s">
        <v>502</v>
      </c>
      <c r="E63" s="6">
        <v>5</v>
      </c>
      <c r="F63" s="6">
        <v>13</v>
      </c>
      <c r="G63" s="6" t="s">
        <v>0</v>
      </c>
    </row>
    <row r="64" spans="1:7" ht="12.75">
      <c r="A64" s="6">
        <v>86</v>
      </c>
      <c r="B64" s="6" t="s">
        <v>620</v>
      </c>
      <c r="C64" s="6" t="s">
        <v>500</v>
      </c>
      <c r="E64" s="6">
        <v>12</v>
      </c>
      <c r="F64" s="6">
        <v>22</v>
      </c>
      <c r="G64" s="6" t="s">
        <v>721</v>
      </c>
    </row>
    <row r="65" spans="1:7" ht="12.75">
      <c r="A65" s="6">
        <v>87</v>
      </c>
      <c r="B65" s="6" t="s">
        <v>620</v>
      </c>
      <c r="C65" s="6" t="s">
        <v>501</v>
      </c>
      <c r="E65" s="6">
        <v>10</v>
      </c>
      <c r="F65" s="6">
        <v>15</v>
      </c>
      <c r="G65" s="6" t="s">
        <v>722</v>
      </c>
    </row>
    <row r="66" spans="1:7" ht="12.75">
      <c r="A66" s="6">
        <v>3</v>
      </c>
      <c r="B66" s="6" t="s">
        <v>619</v>
      </c>
      <c r="C66" s="6" t="s">
        <v>362</v>
      </c>
      <c r="D66" s="6">
        <v>60</v>
      </c>
      <c r="G66" s="6" t="s">
        <v>363</v>
      </c>
    </row>
    <row r="67" spans="1:7" ht="12.75">
      <c r="A67" s="6">
        <v>1</v>
      </c>
      <c r="B67" s="6" t="s">
        <v>619</v>
      </c>
      <c r="C67" s="6" t="s">
        <v>358</v>
      </c>
      <c r="D67" s="6">
        <v>100</v>
      </c>
      <c r="G67" s="6" t="s">
        <v>359</v>
      </c>
    </row>
    <row r="68" spans="1:7" ht="12.75">
      <c r="A68" s="6">
        <v>2</v>
      </c>
      <c r="B68" s="6" t="s">
        <v>619</v>
      </c>
      <c r="C68" s="6" t="s">
        <v>358</v>
      </c>
      <c r="D68" s="6">
        <v>100</v>
      </c>
      <c r="G68" s="6" t="s">
        <v>360</v>
      </c>
    </row>
    <row r="69" spans="1:7" ht="12.75">
      <c r="A69" s="6">
        <v>34</v>
      </c>
      <c r="B69" s="6" t="s">
        <v>620</v>
      </c>
      <c r="C69" s="6" t="s">
        <v>425</v>
      </c>
      <c r="F69" s="6">
        <v>3913</v>
      </c>
      <c r="G69" s="6" t="s">
        <v>426</v>
      </c>
    </row>
    <row r="70" spans="1:7" ht="12.75">
      <c r="A70" s="6">
        <v>39</v>
      </c>
      <c r="B70" s="6" t="s">
        <v>620</v>
      </c>
      <c r="C70" s="6" t="s">
        <v>434</v>
      </c>
      <c r="E70" s="6">
        <v>120</v>
      </c>
      <c r="F70" s="6">
        <v>90</v>
      </c>
      <c r="G70" s="6" t="s">
        <v>435</v>
      </c>
    </row>
    <row r="71" spans="1:7" ht="12.75">
      <c r="A71" s="6">
        <v>36</v>
      </c>
      <c r="B71" s="6" t="s">
        <v>620</v>
      </c>
      <c r="C71" s="6" t="s">
        <v>429</v>
      </c>
      <c r="F71" s="6">
        <v>1</v>
      </c>
      <c r="G71" s="6" t="s">
        <v>430</v>
      </c>
    </row>
    <row r="72" spans="1:7" ht="12.75">
      <c r="A72" s="6">
        <v>38</v>
      </c>
      <c r="B72" s="6" t="s">
        <v>620</v>
      </c>
      <c r="C72" s="6" t="s">
        <v>433</v>
      </c>
      <c r="F72" s="6">
        <v>5.01</v>
      </c>
      <c r="G72" s="6" t="s">
        <v>430</v>
      </c>
    </row>
    <row r="73" spans="1:7" ht="12.75">
      <c r="A73" s="6">
        <v>37</v>
      </c>
      <c r="B73" s="6" t="s">
        <v>620</v>
      </c>
      <c r="C73" s="6" t="s">
        <v>431</v>
      </c>
      <c r="F73" s="6">
        <v>48</v>
      </c>
      <c r="G73" s="6" t="s">
        <v>432</v>
      </c>
    </row>
    <row r="74" spans="1:7" ht="12.75">
      <c r="A74" s="6">
        <v>35</v>
      </c>
      <c r="B74" s="6" t="s">
        <v>620</v>
      </c>
      <c r="C74" s="6" t="s">
        <v>427</v>
      </c>
      <c r="F74" s="6">
        <v>1667</v>
      </c>
      <c r="G74" s="6" t="s">
        <v>428</v>
      </c>
    </row>
    <row r="75" spans="1:7" ht="12.75">
      <c r="A75" s="6">
        <v>122</v>
      </c>
      <c r="B75" s="6" t="s">
        <v>620</v>
      </c>
      <c r="C75" s="6" t="s">
        <v>565</v>
      </c>
      <c r="E75" s="6">
        <v>10</v>
      </c>
      <c r="F75" s="6">
        <v>4</v>
      </c>
      <c r="G75" s="6" t="s">
        <v>27</v>
      </c>
    </row>
    <row r="76" spans="1:7" ht="12.75">
      <c r="A76" s="6">
        <v>109</v>
      </c>
      <c r="B76" s="6" t="s">
        <v>620</v>
      </c>
      <c r="C76" s="6" t="s">
        <v>526</v>
      </c>
      <c r="E76" s="6">
        <v>5</v>
      </c>
      <c r="F76" s="6">
        <v>10</v>
      </c>
      <c r="G76" s="6" t="s">
        <v>15</v>
      </c>
    </row>
    <row r="77" spans="1:7" ht="12.75">
      <c r="A77" s="6">
        <v>6</v>
      </c>
      <c r="B77" s="6" t="s">
        <v>620</v>
      </c>
      <c r="C77" s="6" t="s">
        <v>392</v>
      </c>
      <c r="E77" s="6">
        <v>3</v>
      </c>
      <c r="F77" s="6">
        <v>81</v>
      </c>
      <c r="G77" s="6" t="s">
        <v>627</v>
      </c>
    </row>
    <row r="78" spans="1:7" ht="12.75">
      <c r="A78" s="6">
        <v>24</v>
      </c>
      <c r="B78" s="6" t="s">
        <v>620</v>
      </c>
      <c r="C78" s="6" t="s">
        <v>415</v>
      </c>
      <c r="F78" s="6">
        <v>15</v>
      </c>
      <c r="G78" s="6" t="s">
        <v>671</v>
      </c>
    </row>
    <row r="79" spans="1:7" ht="12.75">
      <c r="A79" s="6">
        <v>58</v>
      </c>
      <c r="B79" s="6" t="s">
        <v>620</v>
      </c>
      <c r="C79" s="6" t="s">
        <v>456</v>
      </c>
      <c r="E79" s="6">
        <v>60</v>
      </c>
      <c r="F79" s="6">
        <v>130</v>
      </c>
      <c r="G79" s="6" t="s">
        <v>706</v>
      </c>
    </row>
    <row r="80" spans="1:7" ht="12.75">
      <c r="A80" s="6">
        <v>75</v>
      </c>
      <c r="B80" s="6" t="s">
        <v>620</v>
      </c>
      <c r="C80" s="6" t="s">
        <v>477</v>
      </c>
      <c r="E80" s="6">
        <v>40</v>
      </c>
      <c r="F80" s="6">
        <v>150</v>
      </c>
      <c r="G80" s="6" t="s">
        <v>478</v>
      </c>
    </row>
    <row r="81" spans="1:7" ht="12.75">
      <c r="A81" s="6">
        <v>176</v>
      </c>
      <c r="B81" s="6" t="s">
        <v>620</v>
      </c>
      <c r="C81" s="6" t="s">
        <v>612</v>
      </c>
      <c r="E81" s="6">
        <v>120</v>
      </c>
      <c r="F81" s="6">
        <v>36</v>
      </c>
      <c r="G81" s="6" t="s">
        <v>50</v>
      </c>
    </row>
    <row r="82" spans="1:7" ht="12.75">
      <c r="A82" s="6">
        <v>172</v>
      </c>
      <c r="B82" s="6" t="s">
        <v>620</v>
      </c>
      <c r="C82" s="6" t="s">
        <v>607</v>
      </c>
      <c r="F82" s="6">
        <v>2</v>
      </c>
      <c r="G82" s="6" t="s">
        <v>608</v>
      </c>
    </row>
    <row r="83" spans="1:7" ht="12.75">
      <c r="A83" s="6">
        <v>112</v>
      </c>
      <c r="B83" s="6" t="s">
        <v>620</v>
      </c>
      <c r="C83" s="6" t="s">
        <v>529</v>
      </c>
      <c r="F83" s="6">
        <v>3</v>
      </c>
      <c r="G83" s="6" t="s">
        <v>18</v>
      </c>
    </row>
    <row r="84" spans="1:7" ht="12.75">
      <c r="A84" s="6">
        <v>168</v>
      </c>
      <c r="B84" s="6" t="s">
        <v>620</v>
      </c>
      <c r="C84" s="6" t="s">
        <v>602</v>
      </c>
      <c r="F84" s="6">
        <v>10</v>
      </c>
      <c r="G84" s="6" t="s">
        <v>603</v>
      </c>
    </row>
    <row r="85" spans="1:7" ht="12.75">
      <c r="A85" s="6">
        <v>95</v>
      </c>
      <c r="B85" s="6" t="s">
        <v>620</v>
      </c>
      <c r="C85" s="6" t="s">
        <v>512</v>
      </c>
      <c r="E85" s="6">
        <v>20</v>
      </c>
      <c r="F85" s="6">
        <v>100</v>
      </c>
      <c r="G85" s="6" t="s">
        <v>4</v>
      </c>
    </row>
    <row r="86" spans="1:7" ht="12.75">
      <c r="A86" s="6">
        <v>96</v>
      </c>
      <c r="B86" s="6" t="s">
        <v>620</v>
      </c>
      <c r="C86" s="6" t="s">
        <v>513</v>
      </c>
      <c r="E86" s="6">
        <v>20</v>
      </c>
      <c r="F86" s="6">
        <v>110</v>
      </c>
      <c r="G86" s="6" t="s">
        <v>4</v>
      </c>
    </row>
    <row r="87" spans="1:7" ht="12.75">
      <c r="A87" s="6">
        <v>97</v>
      </c>
      <c r="B87" s="6" t="s">
        <v>620</v>
      </c>
      <c r="C87" s="6" t="s">
        <v>514</v>
      </c>
      <c r="E87" s="6">
        <v>20</v>
      </c>
      <c r="F87" s="6">
        <v>402</v>
      </c>
      <c r="G87" s="6" t="s">
        <v>4</v>
      </c>
    </row>
    <row r="88" spans="1:7" ht="12.75">
      <c r="A88" s="6">
        <v>177</v>
      </c>
      <c r="B88" s="6" t="s">
        <v>620</v>
      </c>
      <c r="C88" s="6" t="s">
        <v>613</v>
      </c>
      <c r="E88" s="6">
        <v>15</v>
      </c>
      <c r="F88" s="6">
        <v>51</v>
      </c>
      <c r="G88" s="6" t="s">
        <v>51</v>
      </c>
    </row>
    <row r="89" spans="1:7" ht="12.75">
      <c r="A89" s="6">
        <v>163</v>
      </c>
      <c r="B89" s="6" t="s">
        <v>620</v>
      </c>
      <c r="C89" s="6" t="s">
        <v>598</v>
      </c>
      <c r="F89" s="6">
        <v>48</v>
      </c>
      <c r="G89" s="6" t="s">
        <v>42</v>
      </c>
    </row>
    <row r="90" spans="1:7" ht="12.75">
      <c r="A90" s="6">
        <v>164</v>
      </c>
      <c r="B90" s="6" t="s">
        <v>620</v>
      </c>
      <c r="C90" s="6" t="s">
        <v>598</v>
      </c>
      <c r="F90" s="6">
        <v>96</v>
      </c>
      <c r="G90" s="6" t="s">
        <v>42</v>
      </c>
    </row>
    <row r="91" spans="1:7" ht="12.75">
      <c r="A91" s="6">
        <v>165</v>
      </c>
      <c r="B91" s="6" t="s">
        <v>620</v>
      </c>
      <c r="C91" s="6" t="s">
        <v>598</v>
      </c>
      <c r="F91" s="6">
        <v>64</v>
      </c>
      <c r="G91" s="6" t="s">
        <v>42</v>
      </c>
    </row>
    <row r="92" spans="1:7" ht="12.75">
      <c r="A92" s="6">
        <v>15</v>
      </c>
      <c r="B92" s="6" t="s">
        <v>620</v>
      </c>
      <c r="C92" s="6" t="s">
        <v>405</v>
      </c>
      <c r="E92" s="6">
        <v>50</v>
      </c>
      <c r="F92" s="6">
        <v>2</v>
      </c>
      <c r="G92" s="6" t="s">
        <v>632</v>
      </c>
    </row>
    <row r="93" spans="1:7" ht="12.75">
      <c r="A93" s="6">
        <v>19</v>
      </c>
      <c r="B93" s="6" t="s">
        <v>620</v>
      </c>
      <c r="C93" s="6" t="s">
        <v>409</v>
      </c>
      <c r="E93" s="6">
        <v>30</v>
      </c>
      <c r="F93" s="6">
        <v>8</v>
      </c>
      <c r="G93" s="6" t="s">
        <v>667</v>
      </c>
    </row>
    <row r="94" spans="1:7" ht="12.75">
      <c r="A94" s="6">
        <v>32</v>
      </c>
      <c r="B94" s="6" t="s">
        <v>620</v>
      </c>
      <c r="C94" s="6" t="s">
        <v>423</v>
      </c>
      <c r="F94" s="6">
        <v>51</v>
      </c>
      <c r="G94" s="6" t="s">
        <v>688</v>
      </c>
    </row>
    <row r="95" spans="1:7" ht="12.75">
      <c r="A95" s="6">
        <v>173</v>
      </c>
      <c r="B95" s="6" t="s">
        <v>620</v>
      </c>
      <c r="C95" s="6" t="s">
        <v>609</v>
      </c>
      <c r="F95" s="6">
        <v>2</v>
      </c>
      <c r="G95" s="6" t="s">
        <v>47</v>
      </c>
    </row>
    <row r="96" spans="1:7" ht="12.75">
      <c r="A96" s="6">
        <v>119</v>
      </c>
      <c r="B96" s="6" t="s">
        <v>620</v>
      </c>
      <c r="C96" s="6" t="s">
        <v>561</v>
      </c>
      <c r="E96" s="6">
        <v>3</v>
      </c>
      <c r="F96" s="6">
        <v>2</v>
      </c>
      <c r="G96" s="6" t="s">
        <v>25</v>
      </c>
    </row>
    <row r="97" spans="1:7" ht="12.75">
      <c r="A97" s="6">
        <v>99</v>
      </c>
      <c r="B97" s="6" t="s">
        <v>620</v>
      </c>
      <c r="C97" s="6" t="s">
        <v>516</v>
      </c>
      <c r="F97" s="6">
        <v>20</v>
      </c>
      <c r="G97" s="6" t="s">
        <v>5</v>
      </c>
    </row>
    <row r="98" spans="1:7" ht="12.75">
      <c r="A98" s="6">
        <v>98</v>
      </c>
      <c r="B98" s="6" t="s">
        <v>620</v>
      </c>
      <c r="C98" s="6" t="s">
        <v>515</v>
      </c>
      <c r="F98" s="6">
        <v>10</v>
      </c>
      <c r="G98" s="6" t="s">
        <v>5</v>
      </c>
    </row>
    <row r="99" spans="1:7" ht="12.75">
      <c r="A99" s="6">
        <v>100</v>
      </c>
      <c r="B99" s="6" t="s">
        <v>620</v>
      </c>
      <c r="C99" s="6" t="s">
        <v>517</v>
      </c>
      <c r="F99" s="6">
        <v>10.5</v>
      </c>
      <c r="G99" s="6" t="s">
        <v>6</v>
      </c>
    </row>
    <row r="100" spans="1:7" ht="12.75">
      <c r="A100" s="6">
        <v>167</v>
      </c>
      <c r="B100" s="6" t="s">
        <v>620</v>
      </c>
      <c r="C100" s="6" t="s">
        <v>601</v>
      </c>
      <c r="F100" s="6">
        <v>130</v>
      </c>
      <c r="G100" s="6" t="s">
        <v>43</v>
      </c>
    </row>
    <row r="101" spans="1:7" ht="12.75">
      <c r="A101" s="6">
        <v>42</v>
      </c>
      <c r="B101" s="6" t="s">
        <v>620</v>
      </c>
      <c r="C101" s="6" t="s">
        <v>438</v>
      </c>
      <c r="E101" s="6">
        <v>150</v>
      </c>
      <c r="F101" s="6">
        <v>95</v>
      </c>
      <c r="G101" s="6" t="s">
        <v>692</v>
      </c>
    </row>
    <row r="102" spans="1:7" ht="12.75">
      <c r="A102" s="6">
        <v>175</v>
      </c>
      <c r="B102" s="6" t="s">
        <v>620</v>
      </c>
      <c r="C102" s="6" t="s">
        <v>611</v>
      </c>
      <c r="F102" s="6">
        <v>255</v>
      </c>
      <c r="G102" s="6" t="s">
        <v>49</v>
      </c>
    </row>
    <row r="103" spans="1:7" ht="12.75">
      <c r="A103" s="6">
        <v>20</v>
      </c>
      <c r="B103" s="6" t="s">
        <v>620</v>
      </c>
      <c r="C103" s="6" t="s">
        <v>410</v>
      </c>
      <c r="F103" s="6">
        <v>180</v>
      </c>
      <c r="G103" s="6" t="s">
        <v>668</v>
      </c>
    </row>
    <row r="104" spans="1:7" ht="12.75">
      <c r="A104" s="6">
        <v>26</v>
      </c>
      <c r="B104" s="6" t="s">
        <v>620</v>
      </c>
      <c r="C104" s="6" t="s">
        <v>417</v>
      </c>
      <c r="F104" s="6">
        <v>600</v>
      </c>
      <c r="G104" s="6" t="s">
        <v>673</v>
      </c>
    </row>
    <row r="105" spans="1:7" ht="12.75">
      <c r="A105" s="6">
        <v>116</v>
      </c>
      <c r="B105" s="6" t="s">
        <v>620</v>
      </c>
      <c r="C105" s="6" t="s">
        <v>533</v>
      </c>
      <c r="F105" s="6">
        <v>1</v>
      </c>
      <c r="G105" s="6" t="s">
        <v>22</v>
      </c>
    </row>
    <row r="106" spans="1:7" ht="12.75">
      <c r="A106" s="6">
        <v>93</v>
      </c>
      <c r="B106" s="6" t="s">
        <v>620</v>
      </c>
      <c r="C106" s="6" t="s">
        <v>509</v>
      </c>
      <c r="F106" s="6">
        <v>14</v>
      </c>
      <c r="G106" s="6" t="s">
        <v>510</v>
      </c>
    </row>
    <row r="107" spans="1:7" ht="12.75">
      <c r="A107" s="6">
        <v>94</v>
      </c>
      <c r="B107" s="6" t="s">
        <v>620</v>
      </c>
      <c r="C107" s="6" t="s">
        <v>511</v>
      </c>
      <c r="F107" s="6">
        <v>8</v>
      </c>
      <c r="G107" s="6" t="s">
        <v>3</v>
      </c>
    </row>
    <row r="108" spans="1:7" ht="12.75">
      <c r="A108" s="6">
        <v>59</v>
      </c>
      <c r="B108" s="6" t="s">
        <v>620</v>
      </c>
      <c r="C108" s="6" t="s">
        <v>457</v>
      </c>
      <c r="E108" s="6">
        <v>216</v>
      </c>
      <c r="F108" s="6">
        <v>22</v>
      </c>
      <c r="G108" s="6" t="s">
        <v>707</v>
      </c>
    </row>
    <row r="109" spans="1:7" ht="12.75">
      <c r="A109" s="6">
        <v>51</v>
      </c>
      <c r="B109" s="6" t="s">
        <v>620</v>
      </c>
      <c r="C109" s="6" t="s">
        <v>448</v>
      </c>
      <c r="E109" s="6">
        <v>120</v>
      </c>
      <c r="F109" s="6">
        <v>74</v>
      </c>
      <c r="G109" s="6" t="s">
        <v>700</v>
      </c>
    </row>
    <row r="110" spans="1:7" ht="12.75">
      <c r="A110" s="6">
        <v>71</v>
      </c>
      <c r="B110" s="6" t="s">
        <v>620</v>
      </c>
      <c r="C110" s="6" t="s">
        <v>473</v>
      </c>
      <c r="E110" s="6">
        <v>50</v>
      </c>
      <c r="F110" s="6">
        <v>13</v>
      </c>
      <c r="G110" s="6" t="s">
        <v>714</v>
      </c>
    </row>
    <row r="111" spans="1:7" ht="12.75">
      <c r="A111" s="6">
        <v>60</v>
      </c>
      <c r="B111" s="6" t="s">
        <v>620</v>
      </c>
      <c r="C111" s="6" t="s">
        <v>458</v>
      </c>
      <c r="F111" s="6">
        <v>10</v>
      </c>
      <c r="G111" s="6" t="s">
        <v>459</v>
      </c>
    </row>
    <row r="112" spans="1:7" ht="12.75">
      <c r="A112" s="6">
        <v>79</v>
      </c>
      <c r="B112" s="6" t="s">
        <v>620</v>
      </c>
      <c r="C112" s="6" t="s">
        <v>489</v>
      </c>
      <c r="E112" s="6">
        <v>2</v>
      </c>
      <c r="F112" s="6">
        <v>70</v>
      </c>
      <c r="G112" s="6" t="s">
        <v>490</v>
      </c>
    </row>
    <row r="113" spans="1:7" ht="12.75">
      <c r="A113" s="6">
        <v>80</v>
      </c>
      <c r="B113" s="6" t="s">
        <v>620</v>
      </c>
      <c r="C113" s="6" t="s">
        <v>491</v>
      </c>
      <c r="F113" s="6">
        <v>5</v>
      </c>
      <c r="G113" s="6" t="s">
        <v>718</v>
      </c>
    </row>
    <row r="114" spans="1:7" ht="12.75">
      <c r="A114" s="6">
        <v>162</v>
      </c>
      <c r="B114" s="6" t="s">
        <v>620</v>
      </c>
      <c r="C114" s="6" t="s">
        <v>596</v>
      </c>
      <c r="E114" s="6">
        <v>30</v>
      </c>
      <c r="F114" s="6">
        <v>10</v>
      </c>
      <c r="G114" s="6" t="s">
        <v>597</v>
      </c>
    </row>
    <row r="115" spans="1:7" ht="12.75">
      <c r="A115" s="6">
        <v>92</v>
      </c>
      <c r="B115" s="6" t="s">
        <v>620</v>
      </c>
      <c r="C115" s="6" t="s">
        <v>508</v>
      </c>
      <c r="E115" s="6">
        <v>15</v>
      </c>
      <c r="F115" s="6">
        <v>10</v>
      </c>
      <c r="G115" s="6" t="s">
        <v>2</v>
      </c>
    </row>
    <row r="116" spans="1:7" ht="12.75">
      <c r="A116" s="6">
        <v>117</v>
      </c>
      <c r="B116" s="6" t="s">
        <v>620</v>
      </c>
      <c r="C116" s="6" t="s">
        <v>534</v>
      </c>
      <c r="F116" s="6">
        <v>30</v>
      </c>
      <c r="G116" s="6" t="s">
        <v>23</v>
      </c>
    </row>
    <row r="117" spans="1:7" ht="12.75">
      <c r="A117" s="6">
        <v>118</v>
      </c>
      <c r="B117" s="6" t="s">
        <v>620</v>
      </c>
      <c r="C117" s="6" t="s">
        <v>560</v>
      </c>
      <c r="F117" s="6">
        <v>5</v>
      </c>
      <c r="G117" s="6" t="s">
        <v>24</v>
      </c>
    </row>
    <row r="118" spans="1:7" ht="12.75">
      <c r="A118" s="6">
        <v>120</v>
      </c>
      <c r="B118" s="6" t="s">
        <v>620</v>
      </c>
      <c r="C118" s="6" t="s">
        <v>562</v>
      </c>
      <c r="F118" s="6">
        <v>5</v>
      </c>
      <c r="G118" s="6" t="s">
        <v>26</v>
      </c>
    </row>
    <row r="119" spans="1:7" ht="12.75">
      <c r="A119" s="6">
        <v>52</v>
      </c>
      <c r="B119" s="6" t="s">
        <v>620</v>
      </c>
      <c r="C119" s="6" t="s">
        <v>449</v>
      </c>
      <c r="F119" s="6">
        <v>44</v>
      </c>
      <c r="G119" s="6" t="s">
        <v>450</v>
      </c>
    </row>
    <row r="120" spans="1:7" ht="12.75">
      <c r="A120" s="6">
        <v>68</v>
      </c>
      <c r="B120" s="6" t="s">
        <v>620</v>
      </c>
      <c r="C120" s="6" t="s">
        <v>470</v>
      </c>
      <c r="E120" s="6">
        <v>90</v>
      </c>
      <c r="F120" s="6">
        <v>252</v>
      </c>
      <c r="G120" s="6" t="s">
        <v>711</v>
      </c>
    </row>
    <row r="121" spans="1:7" ht="12.75">
      <c r="A121" s="6">
        <v>67</v>
      </c>
      <c r="B121" s="6" t="s">
        <v>620</v>
      </c>
      <c r="C121" s="6" t="s">
        <v>469</v>
      </c>
      <c r="F121" s="6">
        <v>25</v>
      </c>
      <c r="G121" s="6" t="s">
        <v>710</v>
      </c>
    </row>
    <row r="122" spans="1:7" ht="12.75">
      <c r="A122" s="6">
        <v>25</v>
      </c>
      <c r="B122" s="6" t="s">
        <v>620</v>
      </c>
      <c r="C122" s="6" t="s">
        <v>416</v>
      </c>
      <c r="F122" s="6">
        <v>20</v>
      </c>
      <c r="G122" s="6" t="s">
        <v>672</v>
      </c>
    </row>
    <row r="123" spans="1:7" ht="12.75">
      <c r="A123" s="6">
        <v>11</v>
      </c>
      <c r="B123" s="6" t="s">
        <v>620</v>
      </c>
      <c r="C123" s="6" t="s">
        <v>398</v>
      </c>
      <c r="E123" s="6">
        <v>10</v>
      </c>
      <c r="F123" s="6">
        <v>80</v>
      </c>
      <c r="G123" s="6" t="s">
        <v>399</v>
      </c>
    </row>
    <row r="124" spans="1:7" ht="12.75">
      <c r="A124" s="6">
        <v>107</v>
      </c>
      <c r="B124" s="6" t="s">
        <v>620</v>
      </c>
      <c r="C124" s="6" t="s">
        <v>524</v>
      </c>
      <c r="F124" s="6">
        <v>4</v>
      </c>
      <c r="G124" s="6" t="s">
        <v>13</v>
      </c>
    </row>
    <row r="125" spans="1:7" ht="12.75">
      <c r="A125" s="6">
        <v>174</v>
      </c>
      <c r="B125" s="6" t="s">
        <v>620</v>
      </c>
      <c r="C125" s="6" t="s">
        <v>610</v>
      </c>
      <c r="F125" s="6">
        <v>1800</v>
      </c>
      <c r="G125" s="6" t="s">
        <v>48</v>
      </c>
    </row>
    <row r="126" spans="1:7" ht="12.75">
      <c r="A126" s="6">
        <v>48</v>
      </c>
      <c r="B126" s="6" t="s">
        <v>620</v>
      </c>
      <c r="C126" s="6" t="s">
        <v>445</v>
      </c>
      <c r="F126" s="6">
        <v>28</v>
      </c>
      <c r="G126" s="6" t="s">
        <v>697</v>
      </c>
    </row>
    <row r="127" spans="1:7" ht="12.75">
      <c r="A127" s="6">
        <v>178</v>
      </c>
      <c r="B127" s="6" t="s">
        <v>620</v>
      </c>
      <c r="C127" s="6" t="s">
        <v>614</v>
      </c>
      <c r="E127" s="6">
        <v>10</v>
      </c>
      <c r="F127" s="6">
        <v>5</v>
      </c>
      <c r="G127" s="6" t="s">
        <v>615</v>
      </c>
    </row>
    <row r="128" spans="1:7" ht="12.75">
      <c r="A128" s="6">
        <v>129</v>
      </c>
      <c r="B128" s="6" t="s">
        <v>620</v>
      </c>
      <c r="C128" s="6" t="s">
        <v>574</v>
      </c>
      <c r="F128" s="6">
        <v>33</v>
      </c>
      <c r="G128" s="6" t="s">
        <v>32</v>
      </c>
    </row>
    <row r="129" spans="1:7" ht="12.75">
      <c r="A129" s="6">
        <v>130</v>
      </c>
      <c r="B129" s="6" t="s">
        <v>620</v>
      </c>
      <c r="C129" s="6" t="s">
        <v>575</v>
      </c>
      <c r="F129" s="6">
        <v>8</v>
      </c>
      <c r="G129" s="6" t="s">
        <v>33</v>
      </c>
    </row>
    <row r="130" spans="1:7" ht="12.75">
      <c r="A130" s="6">
        <v>131</v>
      </c>
      <c r="B130" s="6" t="s">
        <v>620</v>
      </c>
      <c r="C130" s="6" t="s">
        <v>576</v>
      </c>
      <c r="E130" s="6">
        <v>2</v>
      </c>
      <c r="F130" s="6">
        <v>2</v>
      </c>
      <c r="G130" s="6" t="s">
        <v>34</v>
      </c>
    </row>
    <row r="131" spans="1:7" ht="12.75">
      <c r="A131" s="6">
        <v>132</v>
      </c>
      <c r="B131" s="6" t="s">
        <v>620</v>
      </c>
      <c r="C131" s="6" t="s">
        <v>577</v>
      </c>
      <c r="E131" s="6">
        <v>10</v>
      </c>
      <c r="F131" s="6">
        <v>42</v>
      </c>
      <c r="G131" s="6" t="s">
        <v>35</v>
      </c>
    </row>
    <row r="132" spans="1:7" ht="12.75">
      <c r="A132" s="6">
        <v>124</v>
      </c>
      <c r="B132" s="6" t="s">
        <v>620</v>
      </c>
      <c r="C132" s="6" t="s">
        <v>567</v>
      </c>
      <c r="E132" s="6">
        <v>8</v>
      </c>
      <c r="F132" s="6">
        <v>30</v>
      </c>
      <c r="G132" s="6" t="s">
        <v>29</v>
      </c>
    </row>
    <row r="133" spans="1:7" ht="12.75">
      <c r="A133" s="6">
        <v>53</v>
      </c>
      <c r="B133" s="6" t="s">
        <v>620</v>
      </c>
      <c r="C133" s="6" t="s">
        <v>451</v>
      </c>
      <c r="F133" s="6">
        <v>65</v>
      </c>
      <c r="G133" s="6" t="s">
        <v>701</v>
      </c>
    </row>
    <row r="134" spans="1:7" ht="12.75">
      <c r="A134" s="6">
        <v>54</v>
      </c>
      <c r="B134" s="6" t="s">
        <v>620</v>
      </c>
      <c r="C134" s="6" t="s">
        <v>452</v>
      </c>
      <c r="F134" s="6">
        <v>13</v>
      </c>
      <c r="G134" s="6" t="s">
        <v>702</v>
      </c>
    </row>
    <row r="135" spans="1:7" ht="12.75">
      <c r="A135" s="6">
        <v>55</v>
      </c>
      <c r="B135" s="6" t="s">
        <v>620</v>
      </c>
      <c r="C135" s="6" t="s">
        <v>453</v>
      </c>
      <c r="F135" s="6">
        <v>3976</v>
      </c>
      <c r="G135" s="6" t="s">
        <v>703</v>
      </c>
    </row>
    <row r="136" spans="1:7" ht="12.75">
      <c r="A136" s="6">
        <v>14</v>
      </c>
      <c r="B136" s="6" t="s">
        <v>620</v>
      </c>
      <c r="C136" s="6" t="s">
        <v>404</v>
      </c>
      <c r="F136" s="6">
        <v>6</v>
      </c>
      <c r="G136" s="6" t="s">
        <v>631</v>
      </c>
    </row>
    <row r="137" spans="1:7" ht="12.75">
      <c r="A137" s="6">
        <v>17</v>
      </c>
      <c r="B137" s="6" t="s">
        <v>620</v>
      </c>
      <c r="C137" s="6" t="s">
        <v>407</v>
      </c>
      <c r="F137" s="6">
        <v>25</v>
      </c>
      <c r="G137" s="6" t="s">
        <v>665</v>
      </c>
    </row>
    <row r="138" spans="1:7" ht="12.75">
      <c r="A138" s="6">
        <v>13</v>
      </c>
      <c r="B138" s="6" t="s">
        <v>620</v>
      </c>
      <c r="C138" s="6" t="s">
        <v>402</v>
      </c>
      <c r="E138" s="6">
        <v>0</v>
      </c>
      <c r="F138" s="6">
        <v>15</v>
      </c>
      <c r="G138" s="6" t="s">
        <v>403</v>
      </c>
    </row>
    <row r="139" spans="1:7" ht="12.75">
      <c r="A139" s="6">
        <v>12</v>
      </c>
      <c r="B139" s="6" t="s">
        <v>620</v>
      </c>
      <c r="C139" s="6" t="s">
        <v>400</v>
      </c>
      <c r="E139" s="6">
        <v>2</v>
      </c>
      <c r="F139" s="6">
        <v>7</v>
      </c>
      <c r="G139" s="6" t="s">
        <v>401</v>
      </c>
    </row>
    <row r="140" spans="1:7" ht="12.75">
      <c r="A140" s="6">
        <v>41</v>
      </c>
      <c r="B140" s="6" t="s">
        <v>620</v>
      </c>
      <c r="C140" s="6" t="s">
        <v>437</v>
      </c>
      <c r="F140" s="6">
        <v>40</v>
      </c>
      <c r="G140" s="6" t="s">
        <v>691</v>
      </c>
    </row>
    <row r="141" spans="1:7" ht="12.75">
      <c r="A141" s="6">
        <v>102</v>
      </c>
      <c r="B141" s="6" t="s">
        <v>620</v>
      </c>
      <c r="C141" s="6" t="s">
        <v>519</v>
      </c>
      <c r="F141" s="6">
        <v>2</v>
      </c>
      <c r="G141" s="6" t="s">
        <v>8</v>
      </c>
    </row>
    <row r="142" spans="1:7" ht="12.75">
      <c r="A142" s="6">
        <v>135</v>
      </c>
      <c r="B142" s="6" t="s">
        <v>620</v>
      </c>
      <c r="C142" s="6" t="s">
        <v>580</v>
      </c>
      <c r="E142" s="6">
        <v>5</v>
      </c>
      <c r="F142" s="6">
        <v>1</v>
      </c>
      <c r="G142" s="6" t="s">
        <v>38</v>
      </c>
    </row>
    <row r="143" spans="1:7" ht="12.75">
      <c r="A143" s="6">
        <v>103</v>
      </c>
      <c r="B143" s="6" t="s">
        <v>620</v>
      </c>
      <c r="C143" s="6" t="s">
        <v>520</v>
      </c>
      <c r="F143" s="6">
        <v>1</v>
      </c>
      <c r="G143" s="6" t="s">
        <v>9</v>
      </c>
    </row>
    <row r="144" spans="1:7" ht="12.75">
      <c r="A144" s="6">
        <v>13</v>
      </c>
      <c r="B144" s="6" t="s">
        <v>619</v>
      </c>
      <c r="C144" s="6" t="s">
        <v>381</v>
      </c>
      <c r="D144" s="6">
        <v>270</v>
      </c>
      <c r="G144" s="6" t="s">
        <v>367</v>
      </c>
    </row>
    <row r="145" spans="1:7" ht="12.75">
      <c r="A145" s="6">
        <v>147</v>
      </c>
      <c r="B145" s="6" t="s">
        <v>620</v>
      </c>
      <c r="C145" s="6" t="s">
        <v>381</v>
      </c>
      <c r="F145" s="6">
        <v>112</v>
      </c>
      <c r="G145" s="6" t="s">
        <v>367</v>
      </c>
    </row>
    <row r="146" spans="1:7" ht="12.75">
      <c r="A146" s="6">
        <v>14</v>
      </c>
      <c r="B146" s="6" t="s">
        <v>619</v>
      </c>
      <c r="C146" s="6" t="s">
        <v>382</v>
      </c>
      <c r="D146" s="6">
        <v>210</v>
      </c>
      <c r="G146" s="6" t="s">
        <v>367</v>
      </c>
    </row>
    <row r="147" spans="1:7" ht="12.75">
      <c r="A147" s="6">
        <v>148</v>
      </c>
      <c r="B147" s="6" t="s">
        <v>620</v>
      </c>
      <c r="C147" s="6" t="s">
        <v>382</v>
      </c>
      <c r="F147" s="6">
        <v>92</v>
      </c>
      <c r="G147" s="6" t="s">
        <v>367</v>
      </c>
    </row>
    <row r="148" spans="1:7" ht="12.75">
      <c r="A148" s="6">
        <v>15</v>
      </c>
      <c r="B148" s="6" t="s">
        <v>619</v>
      </c>
      <c r="C148" s="6" t="s">
        <v>383</v>
      </c>
      <c r="D148" s="6">
        <v>150</v>
      </c>
      <c r="G148" s="6" t="s">
        <v>367</v>
      </c>
    </row>
    <row r="149" spans="1:7" ht="12.75">
      <c r="A149" s="6">
        <v>149</v>
      </c>
      <c r="B149" s="6" t="s">
        <v>620</v>
      </c>
      <c r="C149" s="6" t="s">
        <v>383</v>
      </c>
      <c r="F149" s="6">
        <v>110</v>
      </c>
      <c r="G149" s="6" t="s">
        <v>367</v>
      </c>
    </row>
    <row r="150" spans="1:7" ht="12.75">
      <c r="A150" s="6">
        <v>16</v>
      </c>
      <c r="B150" s="6" t="s">
        <v>619</v>
      </c>
      <c r="C150" s="6" t="s">
        <v>384</v>
      </c>
      <c r="D150" s="6">
        <v>90</v>
      </c>
      <c r="G150" s="6" t="s">
        <v>367</v>
      </c>
    </row>
    <row r="151" spans="1:7" ht="12.75">
      <c r="A151" s="6">
        <v>150</v>
      </c>
      <c r="B151" s="6" t="s">
        <v>620</v>
      </c>
      <c r="C151" s="6" t="s">
        <v>384</v>
      </c>
      <c r="F151" s="6">
        <v>72</v>
      </c>
      <c r="G151" s="6" t="s">
        <v>367</v>
      </c>
    </row>
    <row r="152" spans="1:7" ht="12.75">
      <c r="A152" s="6">
        <v>151</v>
      </c>
      <c r="B152" s="6" t="s">
        <v>620</v>
      </c>
      <c r="C152" s="6" t="s">
        <v>586</v>
      </c>
      <c r="F152" s="6">
        <v>60</v>
      </c>
      <c r="G152" s="6" t="s">
        <v>367</v>
      </c>
    </row>
    <row r="153" spans="1:7" ht="12.75">
      <c r="A153" s="6">
        <v>152</v>
      </c>
      <c r="B153" s="6" t="s">
        <v>620</v>
      </c>
      <c r="C153" s="6" t="s">
        <v>587</v>
      </c>
      <c r="F153" s="6">
        <v>80</v>
      </c>
      <c r="G153" s="6" t="s">
        <v>367</v>
      </c>
    </row>
    <row r="154" spans="1:7" ht="12.75">
      <c r="A154" s="6">
        <v>153</v>
      </c>
      <c r="B154" s="6" t="s">
        <v>620</v>
      </c>
      <c r="C154" s="6" t="s">
        <v>588</v>
      </c>
      <c r="F154" s="6">
        <v>85</v>
      </c>
      <c r="G154" s="6" t="s">
        <v>367</v>
      </c>
    </row>
    <row r="155" spans="1:7" ht="12.75">
      <c r="A155" s="6">
        <v>142</v>
      </c>
      <c r="B155" s="6" t="s">
        <v>620</v>
      </c>
      <c r="C155" s="6" t="s">
        <v>585</v>
      </c>
      <c r="F155" s="6">
        <v>80</v>
      </c>
      <c r="G155" s="6" t="s">
        <v>367</v>
      </c>
    </row>
    <row r="156" spans="1:7" ht="12.75">
      <c r="A156" s="6">
        <v>9</v>
      </c>
      <c r="B156" s="6" t="s">
        <v>619</v>
      </c>
      <c r="C156" s="6" t="s">
        <v>374</v>
      </c>
      <c r="D156" s="6">
        <v>120</v>
      </c>
      <c r="G156" s="6" t="s">
        <v>375</v>
      </c>
    </row>
    <row r="157" spans="1:7" ht="12.75">
      <c r="A157" s="6">
        <v>143</v>
      </c>
      <c r="B157" s="6" t="s">
        <v>620</v>
      </c>
      <c r="C157" s="6" t="s">
        <v>374</v>
      </c>
      <c r="F157" s="6">
        <v>30</v>
      </c>
      <c r="G157" s="6" t="s">
        <v>375</v>
      </c>
    </row>
    <row r="158" spans="1:7" ht="12.75">
      <c r="A158" s="6">
        <v>10</v>
      </c>
      <c r="B158" s="6" t="s">
        <v>619</v>
      </c>
      <c r="C158" s="6" t="s">
        <v>376</v>
      </c>
      <c r="D158" s="6">
        <v>80</v>
      </c>
      <c r="G158" s="6" t="s">
        <v>375</v>
      </c>
    </row>
    <row r="159" spans="1:7" ht="12.75">
      <c r="A159" s="6">
        <v>144</v>
      </c>
      <c r="B159" s="6" t="s">
        <v>620</v>
      </c>
      <c r="C159" s="6" t="s">
        <v>376</v>
      </c>
      <c r="F159" s="6">
        <v>50</v>
      </c>
      <c r="G159" s="6" t="s">
        <v>375</v>
      </c>
    </row>
    <row r="160" spans="1:7" ht="12.75">
      <c r="A160" s="6">
        <v>11</v>
      </c>
      <c r="B160" s="6" t="s">
        <v>619</v>
      </c>
      <c r="C160" s="6" t="s">
        <v>377</v>
      </c>
      <c r="D160" s="6">
        <v>30</v>
      </c>
      <c r="G160" s="6" t="s">
        <v>378</v>
      </c>
    </row>
    <row r="161" spans="1:7" ht="12.75">
      <c r="A161" s="6">
        <v>145</v>
      </c>
      <c r="B161" s="6" t="s">
        <v>620</v>
      </c>
      <c r="C161" s="6" t="s">
        <v>377</v>
      </c>
      <c r="F161" s="6">
        <v>40</v>
      </c>
      <c r="G161" s="6" t="s">
        <v>378</v>
      </c>
    </row>
    <row r="162" spans="1:7" ht="12.75">
      <c r="A162" s="6">
        <v>12</v>
      </c>
      <c r="B162" s="6" t="s">
        <v>619</v>
      </c>
      <c r="C162" s="6" t="s">
        <v>379</v>
      </c>
      <c r="D162" s="6">
        <v>60</v>
      </c>
      <c r="G162" s="6" t="s">
        <v>380</v>
      </c>
    </row>
    <row r="163" spans="1:7" ht="12.75">
      <c r="A163" s="6">
        <v>146</v>
      </c>
      <c r="B163" s="6" t="s">
        <v>620</v>
      </c>
      <c r="C163" s="6" t="s">
        <v>379</v>
      </c>
      <c r="F163" s="6">
        <v>10</v>
      </c>
      <c r="G163" s="6" t="s">
        <v>380</v>
      </c>
    </row>
    <row r="164" spans="1:7" ht="12.75">
      <c r="A164" s="6">
        <v>140</v>
      </c>
      <c r="B164" s="6" t="s">
        <v>620</v>
      </c>
      <c r="C164" s="6" t="s">
        <v>583</v>
      </c>
      <c r="E164" s="6">
        <v>15</v>
      </c>
      <c r="F164" s="6">
        <v>20</v>
      </c>
      <c r="G164" s="6" t="s">
        <v>369</v>
      </c>
    </row>
    <row r="165" spans="1:7" ht="12.75">
      <c r="A165" s="6">
        <v>136</v>
      </c>
      <c r="B165" s="6" t="s">
        <v>620</v>
      </c>
      <c r="C165" s="6" t="s">
        <v>368</v>
      </c>
      <c r="E165" s="6">
        <v>10</v>
      </c>
      <c r="F165" s="6">
        <v>15</v>
      </c>
      <c r="G165" s="6" t="s">
        <v>369</v>
      </c>
    </row>
    <row r="166" spans="1:7" ht="12.75">
      <c r="A166" s="6">
        <v>137</v>
      </c>
      <c r="B166" s="6" t="s">
        <v>620</v>
      </c>
      <c r="C166" s="6" t="s">
        <v>581</v>
      </c>
      <c r="E166" s="6">
        <v>10</v>
      </c>
      <c r="F166" s="6">
        <v>15</v>
      </c>
      <c r="G166" s="6" t="s">
        <v>39</v>
      </c>
    </row>
    <row r="167" spans="1:7" ht="12.75">
      <c r="A167" s="6">
        <v>138</v>
      </c>
      <c r="B167" s="6" t="s">
        <v>620</v>
      </c>
      <c r="C167" s="6" t="s">
        <v>371</v>
      </c>
      <c r="E167" s="6">
        <v>15</v>
      </c>
      <c r="F167" s="6">
        <v>25</v>
      </c>
      <c r="G167" s="6" t="s">
        <v>372</v>
      </c>
    </row>
    <row r="168" spans="1:7" ht="12.75">
      <c r="A168" s="6">
        <v>139</v>
      </c>
      <c r="B168" s="6" t="s">
        <v>620</v>
      </c>
      <c r="C168" s="6" t="s">
        <v>582</v>
      </c>
      <c r="E168" s="6">
        <v>10</v>
      </c>
      <c r="F168" s="6">
        <v>10</v>
      </c>
      <c r="G168" s="6" t="s">
        <v>40</v>
      </c>
    </row>
    <row r="169" spans="1:7" ht="12.75">
      <c r="A169" s="6">
        <v>141</v>
      </c>
      <c r="B169" s="6" t="s">
        <v>620</v>
      </c>
      <c r="C169" s="6" t="s">
        <v>584</v>
      </c>
      <c r="E169" s="6">
        <v>15</v>
      </c>
      <c r="F169" s="6">
        <v>15</v>
      </c>
      <c r="G169" s="6" t="s">
        <v>41</v>
      </c>
    </row>
    <row r="170" spans="1:7" ht="12.75">
      <c r="A170" s="6">
        <v>6</v>
      </c>
      <c r="B170" s="6" t="s">
        <v>619</v>
      </c>
      <c r="C170" s="6" t="s">
        <v>366</v>
      </c>
      <c r="D170" s="6">
        <v>40</v>
      </c>
      <c r="G170" s="6" t="s">
        <v>367</v>
      </c>
    </row>
    <row r="171" spans="1:7" ht="12.75">
      <c r="A171" s="6">
        <v>154</v>
      </c>
      <c r="B171" s="6" t="s">
        <v>620</v>
      </c>
      <c r="C171" s="6" t="s">
        <v>366</v>
      </c>
      <c r="F171" s="6">
        <v>72</v>
      </c>
      <c r="G171" s="6" t="s">
        <v>367</v>
      </c>
    </row>
    <row r="172" spans="1:7" ht="12.75">
      <c r="A172" s="6">
        <v>7</v>
      </c>
      <c r="B172" s="6" t="s">
        <v>619</v>
      </c>
      <c r="C172" s="6" t="s">
        <v>370</v>
      </c>
      <c r="D172" s="6">
        <v>10</v>
      </c>
      <c r="G172" s="6" t="s">
        <v>367</v>
      </c>
    </row>
    <row r="173" spans="1:7" ht="12.75">
      <c r="A173" s="6">
        <v>155</v>
      </c>
      <c r="B173" s="6" t="s">
        <v>620</v>
      </c>
      <c r="C173" s="6" t="s">
        <v>370</v>
      </c>
      <c r="E173" s="6">
        <v>5</v>
      </c>
      <c r="F173" s="6">
        <v>90</v>
      </c>
      <c r="G173" s="6" t="s">
        <v>367</v>
      </c>
    </row>
    <row r="174" spans="1:7" ht="12.75">
      <c r="A174" s="6">
        <v>8</v>
      </c>
      <c r="B174" s="6" t="s">
        <v>619</v>
      </c>
      <c r="C174" s="6" t="s">
        <v>373</v>
      </c>
      <c r="D174" s="6">
        <v>15</v>
      </c>
      <c r="G174" s="6" t="s">
        <v>367</v>
      </c>
    </row>
    <row r="175" spans="1:7" ht="12.75">
      <c r="A175" s="6">
        <v>156</v>
      </c>
      <c r="B175" s="6" t="s">
        <v>620</v>
      </c>
      <c r="C175" s="6" t="s">
        <v>373</v>
      </c>
      <c r="E175" s="6">
        <v>3</v>
      </c>
      <c r="F175" s="6">
        <v>80</v>
      </c>
      <c r="G175" s="6" t="s">
        <v>367</v>
      </c>
    </row>
    <row r="176" spans="1:7" ht="12.75">
      <c r="A176" s="6">
        <v>157</v>
      </c>
      <c r="B176" s="6" t="s">
        <v>620</v>
      </c>
      <c r="C176" s="6" t="s">
        <v>589</v>
      </c>
      <c r="E176" s="6">
        <v>2</v>
      </c>
      <c r="F176" s="6">
        <v>30</v>
      </c>
      <c r="G176" s="6" t="s">
        <v>367</v>
      </c>
    </row>
    <row r="177" spans="1:7" ht="12.75">
      <c r="A177" s="6">
        <v>158</v>
      </c>
      <c r="B177" s="6" t="s">
        <v>620</v>
      </c>
      <c r="C177" s="6" t="s">
        <v>590</v>
      </c>
      <c r="F177" s="6">
        <v>20</v>
      </c>
      <c r="G177" s="6" t="s">
        <v>367</v>
      </c>
    </row>
    <row r="178" spans="1:7" ht="12.75">
      <c r="A178" s="6">
        <v>114</v>
      </c>
      <c r="B178" s="6" t="s">
        <v>620</v>
      </c>
      <c r="C178" s="6" t="s">
        <v>531</v>
      </c>
      <c r="F178" s="6">
        <v>7.5</v>
      </c>
      <c r="G178" s="6" t="s">
        <v>20</v>
      </c>
    </row>
    <row r="179" spans="1:7" ht="12.75">
      <c r="A179" s="6">
        <v>3</v>
      </c>
      <c r="B179" s="6" t="s">
        <v>620</v>
      </c>
      <c r="C179" s="6" t="s">
        <v>388</v>
      </c>
      <c r="E179" s="6">
        <v>15000</v>
      </c>
      <c r="F179" s="6">
        <v>3750</v>
      </c>
      <c r="G179" s="6" t="s">
        <v>625</v>
      </c>
    </row>
    <row r="180" spans="1:7" ht="12.75">
      <c r="A180" s="6">
        <v>121</v>
      </c>
      <c r="B180" s="6" t="s">
        <v>620</v>
      </c>
      <c r="C180" s="6" t="s">
        <v>563</v>
      </c>
      <c r="F180" s="6">
        <v>12</v>
      </c>
      <c r="G180" s="6" t="s">
        <v>564</v>
      </c>
    </row>
    <row r="181" spans="1:7" ht="12.75">
      <c r="A181" s="6">
        <v>9</v>
      </c>
      <c r="B181" s="6" t="s">
        <v>620</v>
      </c>
      <c r="C181" s="6" t="s">
        <v>395</v>
      </c>
      <c r="F181" s="6">
        <v>2</v>
      </c>
      <c r="G181" s="6" t="s">
        <v>630</v>
      </c>
    </row>
    <row r="182" spans="1:7" ht="12.75">
      <c r="A182" s="6">
        <v>33</v>
      </c>
      <c r="B182" s="6" t="s">
        <v>620</v>
      </c>
      <c r="C182" s="6" t="s">
        <v>424</v>
      </c>
      <c r="F182" s="6">
        <v>10</v>
      </c>
      <c r="G182" s="6" t="s">
        <v>689</v>
      </c>
    </row>
    <row r="183" spans="1:7" ht="12.75">
      <c r="A183" s="6">
        <v>2</v>
      </c>
      <c r="B183" s="6" t="s">
        <v>620</v>
      </c>
      <c r="C183" s="6" t="s">
        <v>387</v>
      </c>
      <c r="F183" s="6">
        <v>75</v>
      </c>
      <c r="G183" s="6" t="s">
        <v>624</v>
      </c>
    </row>
    <row r="184" spans="1:7" ht="12.75">
      <c r="A184" s="6">
        <v>83</v>
      </c>
      <c r="B184" s="6" t="s">
        <v>620</v>
      </c>
      <c r="C184" s="6" t="s">
        <v>496</v>
      </c>
      <c r="E184" s="6">
        <v>80</v>
      </c>
      <c r="F184" s="6">
        <v>110</v>
      </c>
      <c r="G184" s="6" t="s">
        <v>719</v>
      </c>
    </row>
    <row r="185" spans="1:7" ht="12.75">
      <c r="A185" s="6">
        <v>10</v>
      </c>
      <c r="B185" s="6" t="s">
        <v>620</v>
      </c>
      <c r="C185" s="6" t="s">
        <v>396</v>
      </c>
      <c r="E185" s="6">
        <v>30</v>
      </c>
      <c r="F185" s="6">
        <v>80</v>
      </c>
      <c r="G185" s="6" t="s">
        <v>397</v>
      </c>
    </row>
    <row r="186" spans="1:7" ht="12.75">
      <c r="A186" s="6">
        <v>126</v>
      </c>
      <c r="B186" s="6" t="s">
        <v>620</v>
      </c>
      <c r="C186" s="6" t="s">
        <v>569</v>
      </c>
      <c r="F186" s="6">
        <v>3</v>
      </c>
      <c r="G186" s="6" t="s">
        <v>31</v>
      </c>
    </row>
    <row r="187" spans="1:7" ht="12.75">
      <c r="A187" s="6">
        <v>128</v>
      </c>
      <c r="B187" s="6" t="s">
        <v>620</v>
      </c>
      <c r="C187" s="6" t="s">
        <v>572</v>
      </c>
      <c r="F187" s="6">
        <v>30</v>
      </c>
      <c r="G187" s="6" t="s">
        <v>573</v>
      </c>
    </row>
    <row r="188" spans="1:7" ht="12.75">
      <c r="A188" s="6">
        <v>127</v>
      </c>
      <c r="B188" s="6" t="s">
        <v>620</v>
      </c>
      <c r="C188" s="6" t="s">
        <v>570</v>
      </c>
      <c r="F188" s="6">
        <v>40</v>
      </c>
      <c r="G188" s="6" t="s">
        <v>571</v>
      </c>
    </row>
    <row r="189" spans="1:7" ht="12.75">
      <c r="A189" s="6">
        <v>76</v>
      </c>
      <c r="B189" s="6" t="s">
        <v>620</v>
      </c>
      <c r="C189" s="6" t="s">
        <v>479</v>
      </c>
      <c r="E189" s="6">
        <v>10</v>
      </c>
      <c r="F189" s="6">
        <v>5</v>
      </c>
      <c r="G189" s="6" t="s">
        <v>480</v>
      </c>
    </row>
    <row r="190" spans="1:7" ht="12.75">
      <c r="A190" s="6">
        <v>82</v>
      </c>
      <c r="B190" s="6" t="s">
        <v>620</v>
      </c>
      <c r="C190" s="6" t="s">
        <v>494</v>
      </c>
      <c r="E190" s="6">
        <v>10</v>
      </c>
      <c r="F190" s="6">
        <v>13</v>
      </c>
      <c r="G190" s="6" t="s">
        <v>495</v>
      </c>
    </row>
    <row r="191" spans="1:7" ht="12.75">
      <c r="A191" s="6">
        <v>85</v>
      </c>
      <c r="B191" s="6" t="s">
        <v>620</v>
      </c>
      <c r="C191" s="6" t="s">
        <v>499</v>
      </c>
      <c r="F191" s="6">
        <v>3</v>
      </c>
      <c r="G191" s="6" t="s">
        <v>720</v>
      </c>
    </row>
    <row r="192" spans="1:7" ht="12.75">
      <c r="A192" s="6">
        <v>16</v>
      </c>
      <c r="B192" s="6" t="s">
        <v>620</v>
      </c>
      <c r="C192" s="6" t="s">
        <v>406</v>
      </c>
      <c r="F192" s="6">
        <v>1470</v>
      </c>
      <c r="G192" s="6" t="s">
        <v>633</v>
      </c>
    </row>
    <row r="193" spans="1:7" ht="12.75">
      <c r="A193" s="6">
        <v>46</v>
      </c>
      <c r="B193" s="6" t="s">
        <v>620</v>
      </c>
      <c r="C193" s="6" t="s">
        <v>443</v>
      </c>
      <c r="E193" s="6">
        <v>120</v>
      </c>
      <c r="F193" s="6">
        <v>11</v>
      </c>
      <c r="G193" s="6" t="s">
        <v>695</v>
      </c>
    </row>
    <row r="194" spans="1:7" ht="12.75">
      <c r="A194" s="6">
        <v>57</v>
      </c>
      <c r="B194" s="6" t="s">
        <v>620</v>
      </c>
      <c r="C194" s="6" t="s">
        <v>455</v>
      </c>
      <c r="E194" s="6">
        <v>150</v>
      </c>
      <c r="F194" s="6">
        <v>252</v>
      </c>
      <c r="G194" s="6" t="s">
        <v>705</v>
      </c>
    </row>
    <row r="195" spans="1:7" ht="12.75">
      <c r="A195" s="6">
        <v>45</v>
      </c>
      <c r="B195" s="6" t="s">
        <v>620</v>
      </c>
      <c r="C195" s="6" t="s">
        <v>442</v>
      </c>
      <c r="F195" s="6">
        <v>225</v>
      </c>
      <c r="G195" s="6" t="s">
        <v>694</v>
      </c>
    </row>
    <row r="196" spans="1:7" ht="12.75">
      <c r="A196" s="6">
        <v>106</v>
      </c>
      <c r="B196" s="6" t="s">
        <v>620</v>
      </c>
      <c r="C196" s="6" t="s">
        <v>523</v>
      </c>
      <c r="E196" s="6">
        <v>50</v>
      </c>
      <c r="F196" s="6">
        <v>194</v>
      </c>
      <c r="G196" s="6" t="s">
        <v>12</v>
      </c>
    </row>
    <row r="197" spans="1:7" ht="12.75">
      <c r="A197" s="6">
        <v>110</v>
      </c>
      <c r="B197" s="6" t="s">
        <v>620</v>
      </c>
      <c r="C197" s="6" t="s">
        <v>527</v>
      </c>
      <c r="F197" s="6">
        <v>20</v>
      </c>
      <c r="G197" s="6" t="s">
        <v>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B201" sqref="B201"/>
    </sheetView>
  </sheetViews>
  <sheetFormatPr defaultColWidth="8.796875" defaultRowHeight="15"/>
  <cols>
    <col min="1" max="2" width="8.8984375" style="6" customWidth="1"/>
    <col min="3" max="3" width="35.3984375" style="6" bestFit="1" customWidth="1"/>
    <col min="4" max="4" width="6.3984375" style="6" hidden="1" customWidth="1"/>
    <col min="5" max="5" width="11.796875" style="6" hidden="1" customWidth="1"/>
    <col min="6" max="6" width="8.8984375" style="6" hidden="1" customWidth="1"/>
    <col min="7" max="7" width="9.3984375" style="6" hidden="1" customWidth="1"/>
    <col min="8" max="8" width="11.796875" style="6" hidden="1" customWidth="1"/>
    <col min="9" max="9" width="11.796875" style="9" customWidth="1"/>
    <col min="10" max="16384" width="8.8984375" style="6" customWidth="1"/>
  </cols>
  <sheetData>
    <row r="1" spans="1:9" ht="12.75">
      <c r="A1" s="6" t="s">
        <v>81</v>
      </c>
      <c r="B1" s="6" t="s">
        <v>82</v>
      </c>
      <c r="C1" s="6" t="s">
        <v>83</v>
      </c>
      <c r="D1" s="6" t="s">
        <v>84</v>
      </c>
      <c r="E1" s="6" t="s">
        <v>87</v>
      </c>
      <c r="F1" s="6" t="s">
        <v>85</v>
      </c>
      <c r="G1" s="6" t="s">
        <v>86</v>
      </c>
      <c r="H1" s="6" t="s">
        <v>88</v>
      </c>
      <c r="I1" s="9" t="s">
        <v>89</v>
      </c>
    </row>
    <row r="2" spans="1:10" ht="12.75">
      <c r="A2" s="6">
        <v>47</v>
      </c>
      <c r="B2" s="6" t="s">
        <v>620</v>
      </c>
      <c r="C2" s="6" t="s">
        <v>444</v>
      </c>
      <c r="E2" s="6">
        <v>25</v>
      </c>
      <c r="H2" s="6">
        <f aca="true" t="shared" si="0" ref="H2:H33">D2+E2</f>
        <v>25</v>
      </c>
      <c r="I2" s="9">
        <f>F2+G2+H2</f>
        <v>25</v>
      </c>
      <c r="J2" s="6" t="s">
        <v>696</v>
      </c>
    </row>
    <row r="3" spans="1:10" ht="12.75">
      <c r="A3" s="6">
        <v>4</v>
      </c>
      <c r="B3" s="6" t="s">
        <v>620</v>
      </c>
      <c r="C3" s="6" t="s">
        <v>389</v>
      </c>
      <c r="E3" s="6">
        <v>16</v>
      </c>
      <c r="H3" s="6">
        <f t="shared" si="0"/>
        <v>16</v>
      </c>
      <c r="I3" s="9">
        <f aca="true" t="shared" si="1" ref="I3:I32">F3+G3+H3</f>
        <v>16</v>
      </c>
      <c r="J3" s="6" t="s">
        <v>390</v>
      </c>
    </row>
    <row r="4" spans="1:10" ht="12.75">
      <c r="A4" s="6">
        <v>1</v>
      </c>
      <c r="B4" s="6" t="s">
        <v>620</v>
      </c>
      <c r="C4" s="6" t="s">
        <v>385</v>
      </c>
      <c r="E4" s="6">
        <v>1</v>
      </c>
      <c r="G4" s="6">
        <v>5</v>
      </c>
      <c r="H4" s="6">
        <f t="shared" si="0"/>
        <v>1</v>
      </c>
      <c r="I4" s="9">
        <f t="shared" si="1"/>
        <v>6</v>
      </c>
      <c r="J4" s="6" t="s">
        <v>623</v>
      </c>
    </row>
    <row r="5" spans="1:10" ht="12.75">
      <c r="A5" s="6">
        <v>72</v>
      </c>
      <c r="B5" s="6" t="s">
        <v>620</v>
      </c>
      <c r="C5" s="6" t="s">
        <v>474</v>
      </c>
      <c r="E5" s="6">
        <v>10</v>
      </c>
      <c r="G5" s="6">
        <v>20</v>
      </c>
      <c r="H5" s="6">
        <f t="shared" si="0"/>
        <v>10</v>
      </c>
      <c r="I5" s="9">
        <f t="shared" si="1"/>
        <v>30</v>
      </c>
      <c r="J5" s="6" t="s">
        <v>715</v>
      </c>
    </row>
    <row r="6" spans="1:10" ht="12.75">
      <c r="A6" s="6">
        <v>62</v>
      </c>
      <c r="B6" s="6" t="s">
        <v>620</v>
      </c>
      <c r="C6" s="6" t="s">
        <v>462</v>
      </c>
      <c r="E6" s="6">
        <v>208</v>
      </c>
      <c r="G6" s="6">
        <v>72</v>
      </c>
      <c r="H6" s="6">
        <f t="shared" si="0"/>
        <v>208</v>
      </c>
      <c r="I6" s="9">
        <f t="shared" si="1"/>
        <v>280</v>
      </c>
      <c r="J6" s="6" t="s">
        <v>708</v>
      </c>
    </row>
    <row r="7" spans="1:10" ht="12.75">
      <c r="A7" s="6">
        <v>66</v>
      </c>
      <c r="B7" s="6" t="s">
        <v>620</v>
      </c>
      <c r="C7" s="6" t="s">
        <v>467</v>
      </c>
      <c r="E7" s="6">
        <v>733</v>
      </c>
      <c r="G7" s="6">
        <v>50</v>
      </c>
      <c r="H7" s="6">
        <f t="shared" si="0"/>
        <v>733</v>
      </c>
      <c r="I7" s="9">
        <f t="shared" si="1"/>
        <v>783</v>
      </c>
      <c r="J7" s="6" t="s">
        <v>468</v>
      </c>
    </row>
    <row r="8" spans="1:10" ht="12.75">
      <c r="A8" s="6">
        <v>65</v>
      </c>
      <c r="B8" s="6" t="s">
        <v>620</v>
      </c>
      <c r="C8" s="6" t="s">
        <v>466</v>
      </c>
      <c r="E8" s="6">
        <v>319</v>
      </c>
      <c r="G8" s="6">
        <v>80</v>
      </c>
      <c r="H8" s="6">
        <f t="shared" si="0"/>
        <v>319</v>
      </c>
      <c r="I8" s="9">
        <f t="shared" si="1"/>
        <v>399</v>
      </c>
      <c r="J8" s="6" t="s">
        <v>709</v>
      </c>
    </row>
    <row r="9" spans="1:10" ht="12.75">
      <c r="A9" s="6">
        <v>64</v>
      </c>
      <c r="B9" s="6" t="s">
        <v>620</v>
      </c>
      <c r="C9" s="6" t="s">
        <v>465</v>
      </c>
      <c r="E9" s="6">
        <v>265</v>
      </c>
      <c r="G9" s="6">
        <v>80</v>
      </c>
      <c r="H9" s="6">
        <f t="shared" si="0"/>
        <v>265</v>
      </c>
      <c r="I9" s="9">
        <f t="shared" si="1"/>
        <v>345</v>
      </c>
      <c r="J9" s="6" t="s">
        <v>708</v>
      </c>
    </row>
    <row r="10" spans="1:10" ht="12.75">
      <c r="A10" s="6">
        <v>61</v>
      </c>
      <c r="B10" s="6" t="s">
        <v>620</v>
      </c>
      <c r="C10" s="6" t="s">
        <v>460</v>
      </c>
      <c r="E10" s="6">
        <v>60</v>
      </c>
      <c r="G10" s="6">
        <v>40</v>
      </c>
      <c r="H10" s="6">
        <f t="shared" si="0"/>
        <v>60</v>
      </c>
      <c r="I10" s="9">
        <f t="shared" si="1"/>
        <v>100</v>
      </c>
      <c r="J10" s="6" t="s">
        <v>461</v>
      </c>
    </row>
    <row r="11" spans="1:10" ht="12.75">
      <c r="A11" s="6">
        <v>73</v>
      </c>
      <c r="B11" s="6" t="s">
        <v>620</v>
      </c>
      <c r="C11" s="6" t="s">
        <v>475</v>
      </c>
      <c r="E11" s="6">
        <v>419</v>
      </c>
      <c r="G11" s="6">
        <v>90</v>
      </c>
      <c r="H11" s="6">
        <f t="shared" si="0"/>
        <v>419</v>
      </c>
      <c r="I11" s="9">
        <f t="shared" si="1"/>
        <v>509</v>
      </c>
      <c r="J11" s="6" t="s">
        <v>716</v>
      </c>
    </row>
    <row r="12" spans="1:10" ht="12.75">
      <c r="A12" s="6">
        <v>44</v>
      </c>
      <c r="B12" s="6" t="s">
        <v>620</v>
      </c>
      <c r="C12" s="6" t="s">
        <v>440</v>
      </c>
      <c r="E12" s="6">
        <v>15</v>
      </c>
      <c r="H12" s="6">
        <f t="shared" si="0"/>
        <v>15</v>
      </c>
      <c r="I12" s="9">
        <f t="shared" si="1"/>
        <v>15</v>
      </c>
      <c r="J12" s="6" t="s">
        <v>441</v>
      </c>
    </row>
    <row r="13" spans="1:10" ht="12.75">
      <c r="A13" s="6">
        <v>70</v>
      </c>
      <c r="B13" s="6" t="s">
        <v>620</v>
      </c>
      <c r="C13" s="6" t="s">
        <v>472</v>
      </c>
      <c r="E13" s="6">
        <v>5</v>
      </c>
      <c r="H13" s="6">
        <f t="shared" si="0"/>
        <v>5</v>
      </c>
      <c r="I13" s="9">
        <f t="shared" si="1"/>
        <v>5</v>
      </c>
      <c r="J13" s="6" t="s">
        <v>713</v>
      </c>
    </row>
    <row r="14" spans="1:10" ht="12.75">
      <c r="A14" s="6">
        <v>69</v>
      </c>
      <c r="B14" s="6" t="s">
        <v>620</v>
      </c>
      <c r="C14" s="6" t="s">
        <v>471</v>
      </c>
      <c r="E14" s="6">
        <v>15</v>
      </c>
      <c r="G14" s="6">
        <v>60</v>
      </c>
      <c r="H14" s="6">
        <f t="shared" si="0"/>
        <v>15</v>
      </c>
      <c r="I14" s="9">
        <f t="shared" si="1"/>
        <v>75</v>
      </c>
      <c r="J14" s="6" t="s">
        <v>712</v>
      </c>
    </row>
    <row r="15" spans="1:10" ht="12.75">
      <c r="A15" s="6">
        <v>40</v>
      </c>
      <c r="B15" s="6" t="s">
        <v>620</v>
      </c>
      <c r="C15" s="6" t="s">
        <v>436</v>
      </c>
      <c r="E15" s="6">
        <v>79</v>
      </c>
      <c r="H15" s="6">
        <f t="shared" si="0"/>
        <v>79</v>
      </c>
      <c r="I15" s="9">
        <f t="shared" si="1"/>
        <v>79</v>
      </c>
      <c r="J15" s="6" t="s">
        <v>690</v>
      </c>
    </row>
    <row r="16" spans="1:10" ht="12.75">
      <c r="A16" s="6">
        <v>63</v>
      </c>
      <c r="B16" s="6" t="s">
        <v>620</v>
      </c>
      <c r="C16" s="6" t="s">
        <v>463</v>
      </c>
      <c r="E16" s="6">
        <v>120</v>
      </c>
      <c r="G16" s="6">
        <v>50</v>
      </c>
      <c r="H16" s="6">
        <f t="shared" si="0"/>
        <v>120</v>
      </c>
      <c r="I16" s="9">
        <f t="shared" si="1"/>
        <v>170</v>
      </c>
      <c r="J16" s="6" t="s">
        <v>464</v>
      </c>
    </row>
    <row r="17" spans="1:10" ht="12.75">
      <c r="A17" s="6">
        <v>108</v>
      </c>
      <c r="B17" s="6" t="s">
        <v>620</v>
      </c>
      <c r="C17" s="6" t="s">
        <v>525</v>
      </c>
      <c r="E17" s="6">
        <v>40</v>
      </c>
      <c r="G17" s="6">
        <v>20</v>
      </c>
      <c r="H17" s="6">
        <f t="shared" si="0"/>
        <v>40</v>
      </c>
      <c r="I17" s="9">
        <f t="shared" si="1"/>
        <v>60</v>
      </c>
      <c r="J17" s="6" t="s">
        <v>14</v>
      </c>
    </row>
    <row r="18" spans="1:10" ht="12.75">
      <c r="A18" s="6">
        <v>56</v>
      </c>
      <c r="B18" s="6" t="s">
        <v>620</v>
      </c>
      <c r="C18" s="6" t="s">
        <v>454</v>
      </c>
      <c r="E18" s="6">
        <v>30</v>
      </c>
      <c r="G18" s="6">
        <v>80</v>
      </c>
      <c r="H18" s="6">
        <f t="shared" si="0"/>
        <v>30</v>
      </c>
      <c r="I18" s="9">
        <f t="shared" si="1"/>
        <v>110</v>
      </c>
      <c r="J18" s="6" t="s">
        <v>704</v>
      </c>
    </row>
    <row r="19" spans="1:10" ht="12.75">
      <c r="A19" s="6">
        <v>166</v>
      </c>
      <c r="B19" s="6" t="s">
        <v>620</v>
      </c>
      <c r="C19" s="6" t="s">
        <v>599</v>
      </c>
      <c r="E19" s="6">
        <v>10</v>
      </c>
      <c r="H19" s="6">
        <f t="shared" si="0"/>
        <v>10</v>
      </c>
      <c r="I19" s="9">
        <f t="shared" si="1"/>
        <v>10</v>
      </c>
      <c r="J19" s="6" t="s">
        <v>600</v>
      </c>
    </row>
    <row r="20" spans="1:10" ht="12.75">
      <c r="A20" s="6">
        <v>5</v>
      </c>
      <c r="B20" s="6" t="s">
        <v>620</v>
      </c>
      <c r="C20" s="6" t="s">
        <v>391</v>
      </c>
      <c r="E20" s="6">
        <v>60</v>
      </c>
      <c r="H20" s="6">
        <f t="shared" si="0"/>
        <v>60</v>
      </c>
      <c r="I20" s="9">
        <f t="shared" si="1"/>
        <v>60</v>
      </c>
      <c r="J20" s="6" t="s">
        <v>626</v>
      </c>
    </row>
    <row r="21" spans="1:10" ht="12.75">
      <c r="A21" s="6">
        <v>179</v>
      </c>
      <c r="B21" s="6" t="s">
        <v>620</v>
      </c>
      <c r="C21" s="6" t="s">
        <v>616</v>
      </c>
      <c r="E21" s="6">
        <v>42</v>
      </c>
      <c r="H21" s="6">
        <f t="shared" si="0"/>
        <v>42</v>
      </c>
      <c r="I21" s="9">
        <f t="shared" si="1"/>
        <v>42</v>
      </c>
      <c r="J21" s="6" t="s">
        <v>52</v>
      </c>
    </row>
    <row r="22" spans="1:10" ht="12.75">
      <c r="A22" s="6">
        <v>160</v>
      </c>
      <c r="B22" s="6" t="s">
        <v>620</v>
      </c>
      <c r="C22" s="6" t="s">
        <v>593</v>
      </c>
      <c r="E22" s="6">
        <v>500</v>
      </c>
      <c r="G22" s="6">
        <v>100</v>
      </c>
      <c r="H22" s="6">
        <f t="shared" si="0"/>
        <v>500</v>
      </c>
      <c r="I22" s="9">
        <f t="shared" si="1"/>
        <v>600</v>
      </c>
      <c r="J22" s="6" t="s">
        <v>594</v>
      </c>
    </row>
    <row r="23" spans="1:10" ht="12.75">
      <c r="A23" s="6">
        <v>4</v>
      </c>
      <c r="B23" s="6" t="s">
        <v>619</v>
      </c>
      <c r="C23" s="6" t="s">
        <v>621</v>
      </c>
      <c r="F23" s="6">
        <v>80</v>
      </c>
      <c r="H23" s="6">
        <f t="shared" si="0"/>
        <v>0</v>
      </c>
      <c r="I23" s="9">
        <f t="shared" si="1"/>
        <v>80</v>
      </c>
      <c r="J23" s="6" t="s">
        <v>364</v>
      </c>
    </row>
    <row r="24" spans="1:10" ht="12.75">
      <c r="A24" s="6">
        <v>161</v>
      </c>
      <c r="B24" s="6" t="s">
        <v>620</v>
      </c>
      <c r="C24" s="6" t="s">
        <v>361</v>
      </c>
      <c r="E24" s="6">
        <v>900</v>
      </c>
      <c r="G24" s="6">
        <v>50</v>
      </c>
      <c r="H24" s="6">
        <f t="shared" si="0"/>
        <v>900</v>
      </c>
      <c r="I24" s="9">
        <f t="shared" si="1"/>
        <v>950</v>
      </c>
      <c r="J24" s="6" t="s">
        <v>595</v>
      </c>
    </row>
    <row r="25" spans="1:10" ht="12.75">
      <c r="A25" s="6">
        <v>5</v>
      </c>
      <c r="B25" s="6" t="s">
        <v>619</v>
      </c>
      <c r="C25" s="6" t="s">
        <v>622</v>
      </c>
      <c r="F25" s="6">
        <v>50</v>
      </c>
      <c r="H25" s="6">
        <f t="shared" si="0"/>
        <v>0</v>
      </c>
      <c r="I25" s="9">
        <f t="shared" si="1"/>
        <v>50</v>
      </c>
      <c r="J25" s="6" t="s">
        <v>365</v>
      </c>
    </row>
    <row r="26" spans="1:10" ht="12.75">
      <c r="A26" s="6">
        <v>111</v>
      </c>
      <c r="B26" s="6" t="s">
        <v>620</v>
      </c>
      <c r="C26" s="6" t="s">
        <v>528</v>
      </c>
      <c r="E26" s="6">
        <v>4</v>
      </c>
      <c r="H26" s="6">
        <f t="shared" si="0"/>
        <v>4</v>
      </c>
      <c r="I26" s="9">
        <f t="shared" si="1"/>
        <v>4</v>
      </c>
      <c r="J26" s="6" t="s">
        <v>17</v>
      </c>
    </row>
    <row r="27" spans="1:10" ht="12.75">
      <c r="A27" s="6">
        <v>115</v>
      </c>
      <c r="B27" s="6" t="s">
        <v>620</v>
      </c>
      <c r="C27" s="6" t="s">
        <v>532</v>
      </c>
      <c r="E27" s="6">
        <v>5</v>
      </c>
      <c r="H27" s="6">
        <f t="shared" si="0"/>
        <v>5</v>
      </c>
      <c r="I27" s="9">
        <f t="shared" si="1"/>
        <v>5</v>
      </c>
      <c r="J27" s="6" t="s">
        <v>21</v>
      </c>
    </row>
    <row r="28" spans="1:10" ht="12.75">
      <c r="A28" s="6">
        <v>81</v>
      </c>
      <c r="B28" s="6" t="s">
        <v>620</v>
      </c>
      <c r="C28" s="6" t="s">
        <v>492</v>
      </c>
      <c r="E28" s="6">
        <v>200</v>
      </c>
      <c r="G28" s="6">
        <v>360</v>
      </c>
      <c r="H28" s="6">
        <f t="shared" si="0"/>
        <v>200</v>
      </c>
      <c r="I28" s="9">
        <f t="shared" si="1"/>
        <v>560</v>
      </c>
      <c r="J28" s="6" t="s">
        <v>493</v>
      </c>
    </row>
    <row r="29" spans="1:10" ht="12.75">
      <c r="A29" s="6">
        <v>171</v>
      </c>
      <c r="B29" s="6" t="s">
        <v>620</v>
      </c>
      <c r="C29" s="6" t="s">
        <v>606</v>
      </c>
      <c r="E29" s="6">
        <v>10</v>
      </c>
      <c r="H29" s="6">
        <f t="shared" si="0"/>
        <v>10</v>
      </c>
      <c r="I29" s="9">
        <f t="shared" si="1"/>
        <v>10</v>
      </c>
      <c r="J29" s="6" t="s">
        <v>46</v>
      </c>
    </row>
    <row r="30" spans="1:10" ht="12.75">
      <c r="A30" s="6">
        <v>123</v>
      </c>
      <c r="B30" s="6" t="s">
        <v>620</v>
      </c>
      <c r="C30" s="6" t="s">
        <v>566</v>
      </c>
      <c r="E30" s="6">
        <v>25</v>
      </c>
      <c r="G30" s="6">
        <v>6</v>
      </c>
      <c r="H30" s="6">
        <f t="shared" si="0"/>
        <v>25</v>
      </c>
      <c r="I30" s="9">
        <f t="shared" si="1"/>
        <v>31</v>
      </c>
      <c r="J30" s="6" t="s">
        <v>28</v>
      </c>
    </row>
    <row r="31" spans="1:10" ht="12.75">
      <c r="A31" s="6">
        <v>134</v>
      </c>
      <c r="B31" s="6" t="s">
        <v>620</v>
      </c>
      <c r="C31" s="6" t="s">
        <v>579</v>
      </c>
      <c r="E31" s="6">
        <v>1</v>
      </c>
      <c r="G31" s="6">
        <v>2</v>
      </c>
      <c r="H31" s="6">
        <f t="shared" si="0"/>
        <v>1</v>
      </c>
      <c r="I31" s="9">
        <f t="shared" si="1"/>
        <v>3</v>
      </c>
      <c r="J31" s="6" t="s">
        <v>37</v>
      </c>
    </row>
    <row r="32" spans="1:10" ht="12.75">
      <c r="A32" s="6">
        <v>28</v>
      </c>
      <c r="B32" s="6" t="s">
        <v>620</v>
      </c>
      <c r="C32" s="6" t="s">
        <v>419</v>
      </c>
      <c r="E32" s="6">
        <v>155</v>
      </c>
      <c r="G32" s="6">
        <v>5</v>
      </c>
      <c r="H32" s="6">
        <f t="shared" si="0"/>
        <v>155</v>
      </c>
      <c r="I32" s="9">
        <f t="shared" si="1"/>
        <v>160</v>
      </c>
      <c r="J32" s="6" t="s">
        <v>675</v>
      </c>
    </row>
    <row r="33" spans="1:10" ht="12.75">
      <c r="A33" s="6">
        <v>74</v>
      </c>
      <c r="B33" s="6" t="s">
        <v>620</v>
      </c>
      <c r="C33" s="6" t="s">
        <v>476</v>
      </c>
      <c r="E33" s="6">
        <v>3</v>
      </c>
      <c r="H33" s="6">
        <f t="shared" si="0"/>
        <v>3</v>
      </c>
      <c r="I33" s="9">
        <f aca="true" t="shared" si="2" ref="I33:I63">F33+G33+H33</f>
        <v>3</v>
      </c>
      <c r="J33" s="6" t="s">
        <v>717</v>
      </c>
    </row>
    <row r="34" spans="1:10" ht="12.75">
      <c r="A34" s="6">
        <v>89</v>
      </c>
      <c r="B34" s="6" t="s">
        <v>620</v>
      </c>
      <c r="C34" s="6" t="s">
        <v>503</v>
      </c>
      <c r="E34" s="6">
        <v>3870</v>
      </c>
      <c r="G34" s="6">
        <v>1980</v>
      </c>
      <c r="H34" s="6">
        <f aca="true" t="shared" si="3" ref="H34:H65">D34+E34</f>
        <v>3870</v>
      </c>
      <c r="I34" s="9">
        <f t="shared" si="2"/>
        <v>5850</v>
      </c>
      <c r="J34" s="6" t="s">
        <v>1</v>
      </c>
    </row>
    <row r="35" spans="1:10" ht="12.75">
      <c r="A35" s="6">
        <v>113</v>
      </c>
      <c r="B35" s="6" t="s">
        <v>620</v>
      </c>
      <c r="C35" s="6" t="s">
        <v>530</v>
      </c>
      <c r="E35" s="6">
        <v>1</v>
      </c>
      <c r="H35" s="6">
        <f t="shared" si="3"/>
        <v>1</v>
      </c>
      <c r="I35" s="9">
        <f t="shared" si="2"/>
        <v>1</v>
      </c>
      <c r="J35" s="6" t="s">
        <v>19</v>
      </c>
    </row>
    <row r="36" spans="1:10" ht="12.75">
      <c r="A36" s="6">
        <v>49</v>
      </c>
      <c r="B36" s="6" t="s">
        <v>620</v>
      </c>
      <c r="C36" s="6" t="s">
        <v>446</v>
      </c>
      <c r="E36" s="6">
        <v>911</v>
      </c>
      <c r="G36" s="6">
        <v>500</v>
      </c>
      <c r="H36" s="6">
        <f t="shared" si="3"/>
        <v>911</v>
      </c>
      <c r="I36" s="9">
        <f t="shared" si="2"/>
        <v>1411</v>
      </c>
      <c r="J36" s="6" t="s">
        <v>698</v>
      </c>
    </row>
    <row r="37" spans="1:10" ht="12.75">
      <c r="A37" s="6">
        <v>181</v>
      </c>
      <c r="B37" s="6" t="s">
        <v>620</v>
      </c>
      <c r="C37" s="6" t="s">
        <v>618</v>
      </c>
      <c r="E37" s="6">
        <v>30</v>
      </c>
      <c r="H37" s="6">
        <f t="shared" si="3"/>
        <v>30</v>
      </c>
      <c r="I37" s="9">
        <f t="shared" si="2"/>
        <v>30</v>
      </c>
      <c r="J37" s="6" t="s">
        <v>53</v>
      </c>
    </row>
    <row r="38" spans="1:10" ht="12.75">
      <c r="A38" s="6">
        <v>180</v>
      </c>
      <c r="B38" s="6" t="s">
        <v>620</v>
      </c>
      <c r="C38" s="6" t="s">
        <v>617</v>
      </c>
      <c r="E38" s="6">
        <v>3</v>
      </c>
      <c r="H38" s="6">
        <f t="shared" si="3"/>
        <v>3</v>
      </c>
      <c r="I38" s="9">
        <f t="shared" si="2"/>
        <v>3</v>
      </c>
      <c r="J38" s="6" t="s">
        <v>53</v>
      </c>
    </row>
    <row r="39" spans="1:10" ht="12.75">
      <c r="A39" s="6">
        <v>125</v>
      </c>
      <c r="B39" s="6" t="s">
        <v>620</v>
      </c>
      <c r="C39" s="6" t="s">
        <v>568</v>
      </c>
      <c r="E39" s="6">
        <v>10</v>
      </c>
      <c r="G39" s="6">
        <v>5</v>
      </c>
      <c r="H39" s="6">
        <f t="shared" si="3"/>
        <v>10</v>
      </c>
      <c r="I39" s="9">
        <f t="shared" si="2"/>
        <v>15</v>
      </c>
      <c r="J39" s="6" t="s">
        <v>30</v>
      </c>
    </row>
    <row r="40" spans="1:10" ht="12.75">
      <c r="A40" s="6">
        <v>84</v>
      </c>
      <c r="B40" s="6" t="s">
        <v>620</v>
      </c>
      <c r="C40" s="6" t="s">
        <v>497</v>
      </c>
      <c r="E40" s="6">
        <v>1</v>
      </c>
      <c r="H40" s="6">
        <f t="shared" si="3"/>
        <v>1</v>
      </c>
      <c r="I40" s="9">
        <f t="shared" si="2"/>
        <v>1</v>
      </c>
      <c r="J40" s="6" t="s">
        <v>498</v>
      </c>
    </row>
    <row r="41" spans="1:10" ht="12.75">
      <c r="A41" s="6">
        <v>7</v>
      </c>
      <c r="B41" s="6" t="s">
        <v>620</v>
      </c>
      <c r="C41" s="6" t="s">
        <v>393</v>
      </c>
      <c r="E41" s="6">
        <v>175</v>
      </c>
      <c r="H41" s="6">
        <f t="shared" si="3"/>
        <v>175</v>
      </c>
      <c r="I41" s="9">
        <f t="shared" si="2"/>
        <v>175</v>
      </c>
      <c r="J41" s="6" t="s">
        <v>628</v>
      </c>
    </row>
    <row r="42" spans="1:10" ht="12.75">
      <c r="A42" s="6">
        <v>8</v>
      </c>
      <c r="B42" s="6" t="s">
        <v>620</v>
      </c>
      <c r="C42" s="6" t="s">
        <v>394</v>
      </c>
      <c r="E42" s="6">
        <v>5</v>
      </c>
      <c r="G42" s="6">
        <v>5</v>
      </c>
      <c r="H42" s="6">
        <f t="shared" si="3"/>
        <v>5</v>
      </c>
      <c r="I42" s="9">
        <f t="shared" si="2"/>
        <v>10</v>
      </c>
      <c r="J42" s="6" t="s">
        <v>629</v>
      </c>
    </row>
    <row r="43" spans="1:10" ht="12.75">
      <c r="A43" s="6">
        <v>133</v>
      </c>
      <c r="B43" s="6" t="s">
        <v>620</v>
      </c>
      <c r="C43" s="6" t="s">
        <v>578</v>
      </c>
      <c r="E43" s="6">
        <v>104</v>
      </c>
      <c r="G43" s="6">
        <v>4</v>
      </c>
      <c r="H43" s="6">
        <f t="shared" si="3"/>
        <v>104</v>
      </c>
      <c r="I43" s="9">
        <f t="shared" si="2"/>
        <v>108</v>
      </c>
      <c r="J43" s="6" t="s">
        <v>36</v>
      </c>
    </row>
    <row r="44" spans="1:10" ht="12.75">
      <c r="A44" s="6">
        <v>43</v>
      </c>
      <c r="B44" s="6" t="s">
        <v>620</v>
      </c>
      <c r="C44" s="6" t="s">
        <v>439</v>
      </c>
      <c r="E44" s="6">
        <v>10</v>
      </c>
      <c r="G44" s="6">
        <v>50</v>
      </c>
      <c r="H44" s="6">
        <f t="shared" si="3"/>
        <v>10</v>
      </c>
      <c r="I44" s="9">
        <f t="shared" si="2"/>
        <v>60</v>
      </c>
      <c r="J44" s="6" t="s">
        <v>693</v>
      </c>
    </row>
    <row r="45" spans="1:10" ht="12.75">
      <c r="A45" s="6">
        <v>91</v>
      </c>
      <c r="B45" s="6" t="s">
        <v>620</v>
      </c>
      <c r="C45" s="6" t="s">
        <v>506</v>
      </c>
      <c r="E45" s="6">
        <v>100</v>
      </c>
      <c r="H45" s="6">
        <f t="shared" si="3"/>
        <v>100</v>
      </c>
      <c r="I45" s="9">
        <f t="shared" si="2"/>
        <v>100</v>
      </c>
      <c r="J45" s="6" t="s">
        <v>507</v>
      </c>
    </row>
    <row r="46" spans="1:10" ht="12.75">
      <c r="A46" s="6">
        <v>90</v>
      </c>
      <c r="B46" s="6" t="s">
        <v>620</v>
      </c>
      <c r="C46" s="6" t="s">
        <v>504</v>
      </c>
      <c r="E46" s="6">
        <v>50</v>
      </c>
      <c r="H46" s="6">
        <f t="shared" si="3"/>
        <v>50</v>
      </c>
      <c r="I46" s="9">
        <f t="shared" si="2"/>
        <v>50</v>
      </c>
      <c r="J46" s="6" t="s">
        <v>505</v>
      </c>
    </row>
    <row r="47" spans="1:10" ht="12.75">
      <c r="A47" s="6">
        <v>101</v>
      </c>
      <c r="B47" s="6" t="s">
        <v>620</v>
      </c>
      <c r="C47" s="6" t="s">
        <v>518</v>
      </c>
      <c r="E47" s="6">
        <v>12</v>
      </c>
      <c r="H47" s="6">
        <f t="shared" si="3"/>
        <v>12</v>
      </c>
      <c r="I47" s="9">
        <f t="shared" si="2"/>
        <v>12</v>
      </c>
      <c r="J47" s="6" t="s">
        <v>7</v>
      </c>
    </row>
    <row r="48" spans="1:10" ht="12.75">
      <c r="A48" s="6">
        <v>169</v>
      </c>
      <c r="B48" s="6" t="s">
        <v>620</v>
      </c>
      <c r="C48" s="6" t="s">
        <v>604</v>
      </c>
      <c r="E48" s="6">
        <v>43</v>
      </c>
      <c r="G48" s="6">
        <v>60</v>
      </c>
      <c r="H48" s="6">
        <f t="shared" si="3"/>
        <v>43</v>
      </c>
      <c r="I48" s="9">
        <f t="shared" si="2"/>
        <v>103</v>
      </c>
      <c r="J48" s="6" t="s">
        <v>44</v>
      </c>
    </row>
    <row r="49" spans="1:10" ht="12.75">
      <c r="A49" s="6">
        <v>22</v>
      </c>
      <c r="B49" s="6" t="s">
        <v>620</v>
      </c>
      <c r="C49" s="6" t="s">
        <v>412</v>
      </c>
      <c r="E49" s="6">
        <v>3</v>
      </c>
      <c r="H49" s="6">
        <f t="shared" si="3"/>
        <v>3</v>
      </c>
      <c r="I49" s="9">
        <f t="shared" si="2"/>
        <v>3</v>
      </c>
      <c r="J49" s="6" t="s">
        <v>670</v>
      </c>
    </row>
    <row r="50" spans="1:10" ht="12.75">
      <c r="A50" s="6">
        <v>23</v>
      </c>
      <c r="B50" s="6" t="s">
        <v>620</v>
      </c>
      <c r="C50" s="6" t="s">
        <v>413</v>
      </c>
      <c r="E50" s="6">
        <v>5</v>
      </c>
      <c r="H50" s="6">
        <f t="shared" si="3"/>
        <v>5</v>
      </c>
      <c r="I50" s="9">
        <f t="shared" si="2"/>
        <v>5</v>
      </c>
      <c r="J50" s="6" t="s">
        <v>414</v>
      </c>
    </row>
    <row r="51" spans="1:10" ht="12.75">
      <c r="A51" s="6">
        <v>21</v>
      </c>
      <c r="B51" s="6" t="s">
        <v>620</v>
      </c>
      <c r="C51" s="6" t="s">
        <v>411</v>
      </c>
      <c r="E51" s="6">
        <v>10</v>
      </c>
      <c r="H51" s="6">
        <f t="shared" si="3"/>
        <v>10</v>
      </c>
      <c r="I51" s="9">
        <f t="shared" si="2"/>
        <v>10</v>
      </c>
      <c r="J51" s="6" t="s">
        <v>669</v>
      </c>
    </row>
    <row r="52" spans="1:10" ht="12.75">
      <c r="A52" s="6">
        <v>50</v>
      </c>
      <c r="B52" s="6" t="s">
        <v>620</v>
      </c>
      <c r="C52" s="6" t="s">
        <v>447</v>
      </c>
      <c r="E52" s="6">
        <v>15</v>
      </c>
      <c r="H52" s="6">
        <f t="shared" si="3"/>
        <v>15</v>
      </c>
      <c r="I52" s="9">
        <f t="shared" si="2"/>
        <v>15</v>
      </c>
      <c r="J52" s="6" t="s">
        <v>699</v>
      </c>
    </row>
    <row r="53" spans="1:10" ht="12.75">
      <c r="A53" s="6">
        <v>159</v>
      </c>
      <c r="B53" s="6" t="s">
        <v>620</v>
      </c>
      <c r="C53" s="6" t="s">
        <v>591</v>
      </c>
      <c r="E53" s="6">
        <v>260</v>
      </c>
      <c r="H53" s="6">
        <f t="shared" si="3"/>
        <v>260</v>
      </c>
      <c r="I53" s="9">
        <f t="shared" si="2"/>
        <v>260</v>
      </c>
      <c r="J53" s="6" t="s">
        <v>592</v>
      </c>
    </row>
    <row r="54" spans="1:10" ht="12.75">
      <c r="A54" s="6">
        <v>27</v>
      </c>
      <c r="B54" s="6" t="s">
        <v>620</v>
      </c>
      <c r="C54" s="6" t="s">
        <v>418</v>
      </c>
      <c r="E54" s="6">
        <v>1</v>
      </c>
      <c r="G54" s="6">
        <v>2</v>
      </c>
      <c r="H54" s="6">
        <f t="shared" si="3"/>
        <v>1</v>
      </c>
      <c r="I54" s="9">
        <f t="shared" si="2"/>
        <v>3</v>
      </c>
      <c r="J54" s="6" t="s">
        <v>674</v>
      </c>
    </row>
    <row r="55" spans="1:10" ht="12.75">
      <c r="A55" s="6">
        <v>18</v>
      </c>
      <c r="B55" s="6" t="s">
        <v>620</v>
      </c>
      <c r="C55" s="6" t="s">
        <v>408</v>
      </c>
      <c r="E55" s="6">
        <v>1</v>
      </c>
      <c r="H55" s="6">
        <f t="shared" si="3"/>
        <v>1</v>
      </c>
      <c r="I55" s="9">
        <f t="shared" si="2"/>
        <v>1</v>
      </c>
      <c r="J55" s="6" t="s">
        <v>666</v>
      </c>
    </row>
    <row r="56" spans="1:10" ht="12.75">
      <c r="A56" s="6">
        <v>29</v>
      </c>
      <c r="B56" s="6" t="s">
        <v>620</v>
      </c>
      <c r="C56" s="6" t="s">
        <v>676</v>
      </c>
      <c r="E56" s="6">
        <v>114</v>
      </c>
      <c r="H56" s="6">
        <f t="shared" si="3"/>
        <v>114</v>
      </c>
      <c r="I56" s="9">
        <f t="shared" si="2"/>
        <v>114</v>
      </c>
      <c r="J56" s="6" t="s">
        <v>420</v>
      </c>
    </row>
    <row r="57" spans="1:10" ht="12.75">
      <c r="A57" s="6">
        <v>30</v>
      </c>
      <c r="B57" s="6" t="s">
        <v>620</v>
      </c>
      <c r="C57" s="6" t="s">
        <v>421</v>
      </c>
      <c r="E57" s="6">
        <v>3</v>
      </c>
      <c r="G57" s="6">
        <v>5</v>
      </c>
      <c r="H57" s="6">
        <f t="shared" si="3"/>
        <v>3</v>
      </c>
      <c r="I57" s="9">
        <f t="shared" si="2"/>
        <v>8</v>
      </c>
      <c r="J57" s="6" t="s">
        <v>677</v>
      </c>
    </row>
    <row r="58" spans="1:10" ht="12.75">
      <c r="A58" s="6">
        <v>31</v>
      </c>
      <c r="B58" s="6" t="s">
        <v>620</v>
      </c>
      <c r="C58" s="6" t="s">
        <v>422</v>
      </c>
      <c r="E58" s="6">
        <v>1</v>
      </c>
      <c r="G58" s="6">
        <v>5</v>
      </c>
      <c r="H58" s="6">
        <f t="shared" si="3"/>
        <v>1</v>
      </c>
      <c r="I58" s="9">
        <f t="shared" si="2"/>
        <v>6</v>
      </c>
      <c r="J58" s="6" t="s">
        <v>678</v>
      </c>
    </row>
    <row r="59" spans="1:10" ht="12.75">
      <c r="A59" s="6">
        <v>170</v>
      </c>
      <c r="B59" s="6" t="s">
        <v>620</v>
      </c>
      <c r="C59" s="6" t="s">
        <v>605</v>
      </c>
      <c r="E59" s="6">
        <v>54</v>
      </c>
      <c r="H59" s="6">
        <f t="shared" si="3"/>
        <v>54</v>
      </c>
      <c r="I59" s="9">
        <f t="shared" si="2"/>
        <v>54</v>
      </c>
      <c r="J59" s="6" t="s">
        <v>45</v>
      </c>
    </row>
    <row r="60" spans="1:10" ht="12.75">
      <c r="A60" s="6">
        <v>105</v>
      </c>
      <c r="B60" s="6" t="s">
        <v>620</v>
      </c>
      <c r="C60" s="6" t="s">
        <v>522</v>
      </c>
      <c r="E60" s="6">
        <v>6</v>
      </c>
      <c r="G60" s="6">
        <v>5</v>
      </c>
      <c r="H60" s="6">
        <f t="shared" si="3"/>
        <v>6</v>
      </c>
      <c r="I60" s="9">
        <f t="shared" si="2"/>
        <v>11</v>
      </c>
      <c r="J60" s="6" t="s">
        <v>11</v>
      </c>
    </row>
    <row r="61" spans="1:10" ht="12.75">
      <c r="A61" s="6">
        <v>104</v>
      </c>
      <c r="B61" s="6" t="s">
        <v>620</v>
      </c>
      <c r="C61" s="6" t="s">
        <v>521</v>
      </c>
      <c r="E61" s="6">
        <v>14</v>
      </c>
      <c r="G61" s="6">
        <v>5</v>
      </c>
      <c r="H61" s="6">
        <f t="shared" si="3"/>
        <v>14</v>
      </c>
      <c r="I61" s="9">
        <f t="shared" si="2"/>
        <v>19</v>
      </c>
      <c r="J61" s="6" t="s">
        <v>10</v>
      </c>
    </row>
    <row r="62" spans="1:10" ht="12.75">
      <c r="A62" s="6">
        <v>78</v>
      </c>
      <c r="B62" s="6" t="s">
        <v>620</v>
      </c>
      <c r="C62" s="6" t="s">
        <v>487</v>
      </c>
      <c r="E62" s="6">
        <v>15</v>
      </c>
      <c r="G62" s="6">
        <v>10</v>
      </c>
      <c r="H62" s="6">
        <f t="shared" si="3"/>
        <v>15</v>
      </c>
      <c r="I62" s="9">
        <f t="shared" si="2"/>
        <v>25</v>
      </c>
      <c r="J62" s="6" t="s">
        <v>488</v>
      </c>
    </row>
    <row r="63" spans="1:10" ht="12.75">
      <c r="A63" s="6">
        <v>77</v>
      </c>
      <c r="B63" s="6" t="s">
        <v>620</v>
      </c>
      <c r="C63" s="6" t="s">
        <v>481</v>
      </c>
      <c r="E63" s="6">
        <v>5</v>
      </c>
      <c r="G63" s="6">
        <v>6</v>
      </c>
      <c r="H63" s="6">
        <f t="shared" si="3"/>
        <v>5</v>
      </c>
      <c r="I63" s="9">
        <f t="shared" si="2"/>
        <v>11</v>
      </c>
      <c r="J63" s="6" t="s">
        <v>486</v>
      </c>
    </row>
    <row r="64" spans="1:10" ht="12.75">
      <c r="A64" s="6">
        <v>88</v>
      </c>
      <c r="B64" s="6" t="s">
        <v>620</v>
      </c>
      <c r="C64" s="6" t="s">
        <v>502</v>
      </c>
      <c r="E64" s="6">
        <v>13</v>
      </c>
      <c r="G64" s="6">
        <v>5</v>
      </c>
      <c r="H64" s="6">
        <f t="shared" si="3"/>
        <v>13</v>
      </c>
      <c r="I64" s="9">
        <f aca="true" t="shared" si="4" ref="I64:I96">F64+G64+H64</f>
        <v>18</v>
      </c>
      <c r="J64" s="6" t="s">
        <v>0</v>
      </c>
    </row>
    <row r="65" spans="1:10" ht="12.75">
      <c r="A65" s="6">
        <v>86</v>
      </c>
      <c r="B65" s="6" t="s">
        <v>620</v>
      </c>
      <c r="C65" s="6" t="s">
        <v>500</v>
      </c>
      <c r="E65" s="6">
        <v>22</v>
      </c>
      <c r="G65" s="6">
        <v>12</v>
      </c>
      <c r="H65" s="6">
        <f t="shared" si="3"/>
        <v>22</v>
      </c>
      <c r="I65" s="9">
        <f t="shared" si="4"/>
        <v>34</v>
      </c>
      <c r="J65" s="6" t="s">
        <v>721</v>
      </c>
    </row>
    <row r="66" spans="1:10" ht="12.75">
      <c r="A66" s="6">
        <v>87</v>
      </c>
      <c r="B66" s="6" t="s">
        <v>620</v>
      </c>
      <c r="C66" s="6" t="s">
        <v>501</v>
      </c>
      <c r="E66" s="6">
        <v>15</v>
      </c>
      <c r="G66" s="6">
        <v>10</v>
      </c>
      <c r="H66" s="6">
        <f aca="true" t="shared" si="5" ref="H66:H97">D66+E66</f>
        <v>15</v>
      </c>
      <c r="I66" s="9">
        <f t="shared" si="4"/>
        <v>25</v>
      </c>
      <c r="J66" s="6" t="s">
        <v>722</v>
      </c>
    </row>
    <row r="67" spans="1:10" ht="12.75">
      <c r="A67" s="6">
        <v>3</v>
      </c>
      <c r="B67" s="6" t="s">
        <v>619</v>
      </c>
      <c r="C67" s="6" t="s">
        <v>362</v>
      </c>
      <c r="F67" s="6">
        <v>60</v>
      </c>
      <c r="H67" s="6">
        <f t="shared" si="5"/>
        <v>0</v>
      </c>
      <c r="I67" s="9">
        <f t="shared" si="4"/>
        <v>60</v>
      </c>
      <c r="J67" s="6" t="s">
        <v>363</v>
      </c>
    </row>
    <row r="68" spans="1:10" ht="12.75">
      <c r="A68" s="6">
        <v>1</v>
      </c>
      <c r="B68" s="6" t="s">
        <v>619</v>
      </c>
      <c r="C68" s="6" t="s">
        <v>358</v>
      </c>
      <c r="F68" s="6">
        <v>100</v>
      </c>
      <c r="H68" s="6">
        <f t="shared" si="5"/>
        <v>0</v>
      </c>
      <c r="I68" s="9">
        <f t="shared" si="4"/>
        <v>100</v>
      </c>
      <c r="J68" s="6" t="s">
        <v>359</v>
      </c>
    </row>
    <row r="69" spans="1:10" ht="12.75">
      <c r="A69" s="6">
        <v>2</v>
      </c>
      <c r="B69" s="6" t="s">
        <v>619</v>
      </c>
      <c r="C69" s="6" t="s">
        <v>358</v>
      </c>
      <c r="F69" s="6">
        <v>100</v>
      </c>
      <c r="H69" s="6">
        <f t="shared" si="5"/>
        <v>0</v>
      </c>
      <c r="I69" s="9">
        <f t="shared" si="4"/>
        <v>100</v>
      </c>
      <c r="J69" s="6" t="s">
        <v>360</v>
      </c>
    </row>
    <row r="70" spans="1:10" ht="12.75">
      <c r="A70" s="6">
        <v>34</v>
      </c>
      <c r="B70" s="6" t="s">
        <v>620</v>
      </c>
      <c r="C70" s="6" t="s">
        <v>425</v>
      </c>
      <c r="E70" s="6">
        <v>3913</v>
      </c>
      <c r="H70" s="6">
        <f t="shared" si="5"/>
        <v>3913</v>
      </c>
      <c r="I70" s="9">
        <f t="shared" si="4"/>
        <v>3913</v>
      </c>
      <c r="J70" s="6" t="s">
        <v>426</v>
      </c>
    </row>
    <row r="71" spans="1:10" ht="12.75">
      <c r="A71" s="6">
        <v>39</v>
      </c>
      <c r="B71" s="6" t="s">
        <v>620</v>
      </c>
      <c r="C71" s="6" t="s">
        <v>434</v>
      </c>
      <c r="E71" s="6">
        <v>90</v>
      </c>
      <c r="G71" s="6">
        <v>120</v>
      </c>
      <c r="H71" s="6">
        <f t="shared" si="5"/>
        <v>90</v>
      </c>
      <c r="I71" s="9">
        <f t="shared" si="4"/>
        <v>210</v>
      </c>
      <c r="J71" s="6" t="s">
        <v>435</v>
      </c>
    </row>
    <row r="72" spans="1:10" ht="12.75">
      <c r="A72" s="6">
        <v>36</v>
      </c>
      <c r="B72" s="6" t="s">
        <v>620</v>
      </c>
      <c r="C72" s="6" t="s">
        <v>429</v>
      </c>
      <c r="E72" s="6">
        <v>1</v>
      </c>
      <c r="H72" s="6">
        <f t="shared" si="5"/>
        <v>1</v>
      </c>
      <c r="I72" s="9">
        <f t="shared" si="4"/>
        <v>1</v>
      </c>
      <c r="J72" s="6" t="s">
        <v>430</v>
      </c>
    </row>
    <row r="73" spans="1:10" ht="12.75">
      <c r="A73" s="6">
        <v>38</v>
      </c>
      <c r="B73" s="6" t="s">
        <v>620</v>
      </c>
      <c r="C73" s="6" t="s">
        <v>433</v>
      </c>
      <c r="E73" s="6">
        <v>5.01</v>
      </c>
      <c r="H73" s="6">
        <f t="shared" si="5"/>
        <v>5.01</v>
      </c>
      <c r="I73" s="9">
        <f t="shared" si="4"/>
        <v>5.01</v>
      </c>
      <c r="J73" s="6" t="s">
        <v>430</v>
      </c>
    </row>
    <row r="74" spans="1:10" ht="12.75">
      <c r="A74" s="6">
        <v>37</v>
      </c>
      <c r="B74" s="6" t="s">
        <v>620</v>
      </c>
      <c r="C74" s="6" t="s">
        <v>431</v>
      </c>
      <c r="E74" s="6">
        <v>48</v>
      </c>
      <c r="H74" s="6">
        <f t="shared" si="5"/>
        <v>48</v>
      </c>
      <c r="I74" s="9">
        <f t="shared" si="4"/>
        <v>48</v>
      </c>
      <c r="J74" s="6" t="s">
        <v>432</v>
      </c>
    </row>
    <row r="75" spans="1:10" ht="12.75">
      <c r="A75" s="6">
        <v>35</v>
      </c>
      <c r="B75" s="6" t="s">
        <v>620</v>
      </c>
      <c r="C75" s="6" t="s">
        <v>427</v>
      </c>
      <c r="E75" s="6">
        <v>1667</v>
      </c>
      <c r="H75" s="6">
        <f t="shared" si="5"/>
        <v>1667</v>
      </c>
      <c r="I75" s="9">
        <f t="shared" si="4"/>
        <v>1667</v>
      </c>
      <c r="J75" s="6" t="s">
        <v>428</v>
      </c>
    </row>
    <row r="76" spans="1:10" ht="12.75">
      <c r="A76" s="6">
        <v>122</v>
      </c>
      <c r="B76" s="6" t="s">
        <v>620</v>
      </c>
      <c r="C76" s="6" t="s">
        <v>565</v>
      </c>
      <c r="E76" s="6">
        <v>4</v>
      </c>
      <c r="G76" s="6">
        <v>10</v>
      </c>
      <c r="H76" s="6">
        <f t="shared" si="5"/>
        <v>4</v>
      </c>
      <c r="I76" s="9">
        <f t="shared" si="4"/>
        <v>14</v>
      </c>
      <c r="J76" s="6" t="s">
        <v>27</v>
      </c>
    </row>
    <row r="77" spans="1:10" ht="12.75">
      <c r="A77" s="6">
        <v>109</v>
      </c>
      <c r="B77" s="6" t="s">
        <v>620</v>
      </c>
      <c r="C77" s="6" t="s">
        <v>526</v>
      </c>
      <c r="E77" s="6">
        <v>10</v>
      </c>
      <c r="G77" s="6">
        <v>5</v>
      </c>
      <c r="H77" s="6">
        <f t="shared" si="5"/>
        <v>10</v>
      </c>
      <c r="I77" s="9">
        <f t="shared" si="4"/>
        <v>15</v>
      </c>
      <c r="J77" s="6" t="s">
        <v>15</v>
      </c>
    </row>
    <row r="78" spans="1:10" ht="12.75">
      <c r="A78" s="6">
        <v>6</v>
      </c>
      <c r="B78" s="6" t="s">
        <v>620</v>
      </c>
      <c r="C78" s="6" t="s">
        <v>392</v>
      </c>
      <c r="E78" s="6">
        <v>81</v>
      </c>
      <c r="G78" s="6">
        <v>3</v>
      </c>
      <c r="H78" s="6">
        <f t="shared" si="5"/>
        <v>81</v>
      </c>
      <c r="I78" s="9">
        <f t="shared" si="4"/>
        <v>84</v>
      </c>
      <c r="J78" s="6" t="s">
        <v>627</v>
      </c>
    </row>
    <row r="79" spans="1:10" ht="12.75">
      <c r="A79" s="6">
        <v>24</v>
      </c>
      <c r="B79" s="6" t="s">
        <v>620</v>
      </c>
      <c r="C79" s="6" t="s">
        <v>415</v>
      </c>
      <c r="E79" s="6">
        <v>15</v>
      </c>
      <c r="H79" s="6">
        <f t="shared" si="5"/>
        <v>15</v>
      </c>
      <c r="I79" s="9">
        <f t="shared" si="4"/>
        <v>15</v>
      </c>
      <c r="J79" s="6" t="s">
        <v>671</v>
      </c>
    </row>
    <row r="80" spans="1:10" ht="12.75">
      <c r="A80" s="6">
        <v>58</v>
      </c>
      <c r="B80" s="6" t="s">
        <v>620</v>
      </c>
      <c r="C80" s="6" t="s">
        <v>456</v>
      </c>
      <c r="E80" s="6">
        <v>130</v>
      </c>
      <c r="G80" s="6">
        <v>60</v>
      </c>
      <c r="H80" s="6">
        <f t="shared" si="5"/>
        <v>130</v>
      </c>
      <c r="I80" s="9">
        <f t="shared" si="4"/>
        <v>190</v>
      </c>
      <c r="J80" s="6" t="s">
        <v>706</v>
      </c>
    </row>
    <row r="81" spans="1:10" ht="12.75">
      <c r="A81" s="6">
        <v>75</v>
      </c>
      <c r="B81" s="6" t="s">
        <v>620</v>
      </c>
      <c r="C81" s="6" t="s">
        <v>477</v>
      </c>
      <c r="E81" s="6">
        <v>150</v>
      </c>
      <c r="G81" s="6">
        <v>40</v>
      </c>
      <c r="H81" s="6">
        <f t="shared" si="5"/>
        <v>150</v>
      </c>
      <c r="I81" s="9">
        <f t="shared" si="4"/>
        <v>190</v>
      </c>
      <c r="J81" s="6" t="s">
        <v>478</v>
      </c>
    </row>
    <row r="82" spans="1:10" ht="12.75">
      <c r="A82" s="6">
        <v>176</v>
      </c>
      <c r="B82" s="6" t="s">
        <v>620</v>
      </c>
      <c r="C82" s="6" t="s">
        <v>612</v>
      </c>
      <c r="E82" s="6">
        <v>36</v>
      </c>
      <c r="G82" s="6">
        <v>120</v>
      </c>
      <c r="H82" s="6">
        <f t="shared" si="5"/>
        <v>36</v>
      </c>
      <c r="I82" s="9">
        <f t="shared" si="4"/>
        <v>156</v>
      </c>
      <c r="J82" s="6" t="s">
        <v>50</v>
      </c>
    </row>
    <row r="83" spans="1:10" ht="12.75">
      <c r="A83" s="6">
        <v>172</v>
      </c>
      <c r="B83" s="6" t="s">
        <v>620</v>
      </c>
      <c r="C83" s="6" t="s">
        <v>607</v>
      </c>
      <c r="E83" s="6">
        <v>2</v>
      </c>
      <c r="H83" s="6">
        <f t="shared" si="5"/>
        <v>2</v>
      </c>
      <c r="I83" s="9">
        <f t="shared" si="4"/>
        <v>2</v>
      </c>
      <c r="J83" s="6" t="s">
        <v>608</v>
      </c>
    </row>
    <row r="84" spans="1:10" ht="12.75">
      <c r="A84" s="6">
        <v>112</v>
      </c>
      <c r="B84" s="6" t="s">
        <v>620</v>
      </c>
      <c r="C84" s="6" t="s">
        <v>529</v>
      </c>
      <c r="E84" s="6">
        <v>3</v>
      </c>
      <c r="H84" s="6">
        <f t="shared" si="5"/>
        <v>3</v>
      </c>
      <c r="I84" s="9">
        <f t="shared" si="4"/>
        <v>3</v>
      </c>
      <c r="J84" s="6" t="s">
        <v>18</v>
      </c>
    </row>
    <row r="85" spans="1:10" ht="12.75">
      <c r="A85" s="6">
        <v>168</v>
      </c>
      <c r="B85" s="6" t="s">
        <v>620</v>
      </c>
      <c r="C85" s="6" t="s">
        <v>602</v>
      </c>
      <c r="E85" s="6">
        <v>10</v>
      </c>
      <c r="H85" s="6">
        <f t="shared" si="5"/>
        <v>10</v>
      </c>
      <c r="I85" s="9">
        <f t="shared" si="4"/>
        <v>10</v>
      </c>
      <c r="J85" s="6" t="s">
        <v>603</v>
      </c>
    </row>
    <row r="86" spans="1:10" ht="12.75">
      <c r="A86" s="6">
        <v>95</v>
      </c>
      <c r="B86" s="6" t="s">
        <v>620</v>
      </c>
      <c r="C86" s="6" t="s">
        <v>512</v>
      </c>
      <c r="E86" s="6">
        <v>100</v>
      </c>
      <c r="G86" s="6">
        <v>20</v>
      </c>
      <c r="H86" s="6">
        <f t="shared" si="5"/>
        <v>100</v>
      </c>
      <c r="I86" s="9">
        <f t="shared" si="4"/>
        <v>120</v>
      </c>
      <c r="J86" s="6" t="s">
        <v>4</v>
      </c>
    </row>
    <row r="87" spans="1:10" ht="12.75">
      <c r="A87" s="6">
        <v>96</v>
      </c>
      <c r="B87" s="6" t="s">
        <v>620</v>
      </c>
      <c r="C87" s="6" t="s">
        <v>513</v>
      </c>
      <c r="E87" s="6">
        <v>110</v>
      </c>
      <c r="G87" s="6">
        <v>20</v>
      </c>
      <c r="H87" s="6">
        <f t="shared" si="5"/>
        <v>110</v>
      </c>
      <c r="I87" s="9">
        <f t="shared" si="4"/>
        <v>130</v>
      </c>
      <c r="J87" s="6" t="s">
        <v>4</v>
      </c>
    </row>
    <row r="88" spans="1:10" ht="12.75">
      <c r="A88" s="6">
        <v>97</v>
      </c>
      <c r="B88" s="6" t="s">
        <v>620</v>
      </c>
      <c r="C88" s="6" t="s">
        <v>514</v>
      </c>
      <c r="E88" s="6">
        <v>402</v>
      </c>
      <c r="G88" s="6">
        <v>20</v>
      </c>
      <c r="H88" s="6">
        <f t="shared" si="5"/>
        <v>402</v>
      </c>
      <c r="I88" s="9">
        <f t="shared" si="4"/>
        <v>422</v>
      </c>
      <c r="J88" s="6" t="s">
        <v>4</v>
      </c>
    </row>
    <row r="89" spans="1:10" ht="12.75">
      <c r="A89" s="6">
        <v>177</v>
      </c>
      <c r="B89" s="6" t="s">
        <v>620</v>
      </c>
      <c r="C89" s="6" t="s">
        <v>613</v>
      </c>
      <c r="E89" s="6">
        <v>51</v>
      </c>
      <c r="G89" s="6">
        <v>15</v>
      </c>
      <c r="H89" s="6">
        <f t="shared" si="5"/>
        <v>51</v>
      </c>
      <c r="I89" s="9">
        <f t="shared" si="4"/>
        <v>66</v>
      </c>
      <c r="J89" s="6" t="s">
        <v>51</v>
      </c>
    </row>
    <row r="90" spans="1:10" ht="12.75">
      <c r="A90" s="6">
        <v>163</v>
      </c>
      <c r="B90" s="6" t="s">
        <v>620</v>
      </c>
      <c r="C90" s="6" t="s">
        <v>598</v>
      </c>
      <c r="E90" s="6">
        <v>48</v>
      </c>
      <c r="H90" s="6">
        <f t="shared" si="5"/>
        <v>48</v>
      </c>
      <c r="I90" s="9">
        <f t="shared" si="4"/>
        <v>48</v>
      </c>
      <c r="J90" s="6" t="s">
        <v>42</v>
      </c>
    </row>
    <row r="91" spans="1:10" ht="12.75">
      <c r="A91" s="6">
        <v>164</v>
      </c>
      <c r="B91" s="6" t="s">
        <v>620</v>
      </c>
      <c r="C91" s="6" t="s">
        <v>598</v>
      </c>
      <c r="E91" s="6">
        <v>96</v>
      </c>
      <c r="H91" s="6">
        <f t="shared" si="5"/>
        <v>96</v>
      </c>
      <c r="I91" s="9">
        <f t="shared" si="4"/>
        <v>96</v>
      </c>
      <c r="J91" s="6" t="s">
        <v>42</v>
      </c>
    </row>
    <row r="92" spans="1:10" ht="12.75">
      <c r="A92" s="6">
        <v>165</v>
      </c>
      <c r="B92" s="6" t="s">
        <v>620</v>
      </c>
      <c r="C92" s="6" t="s">
        <v>598</v>
      </c>
      <c r="E92" s="6">
        <v>64</v>
      </c>
      <c r="H92" s="6">
        <f t="shared" si="5"/>
        <v>64</v>
      </c>
      <c r="I92" s="9">
        <f t="shared" si="4"/>
        <v>64</v>
      </c>
      <c r="J92" s="6" t="s">
        <v>42</v>
      </c>
    </row>
    <row r="93" spans="1:10" ht="12.75">
      <c r="A93" s="6">
        <v>15</v>
      </c>
      <c r="B93" s="6" t="s">
        <v>620</v>
      </c>
      <c r="C93" s="6" t="s">
        <v>405</v>
      </c>
      <c r="E93" s="6">
        <v>2</v>
      </c>
      <c r="G93" s="6">
        <v>50</v>
      </c>
      <c r="H93" s="6">
        <f t="shared" si="5"/>
        <v>2</v>
      </c>
      <c r="I93" s="9">
        <f t="shared" si="4"/>
        <v>52</v>
      </c>
      <c r="J93" s="6" t="s">
        <v>632</v>
      </c>
    </row>
    <row r="94" spans="1:10" ht="12.75">
      <c r="A94" s="6">
        <v>19</v>
      </c>
      <c r="B94" s="6" t="s">
        <v>620</v>
      </c>
      <c r="C94" s="6" t="s">
        <v>409</v>
      </c>
      <c r="E94" s="6">
        <v>8</v>
      </c>
      <c r="G94" s="6">
        <v>30</v>
      </c>
      <c r="H94" s="6">
        <f t="shared" si="5"/>
        <v>8</v>
      </c>
      <c r="I94" s="9">
        <f t="shared" si="4"/>
        <v>38</v>
      </c>
      <c r="J94" s="6" t="s">
        <v>667</v>
      </c>
    </row>
    <row r="95" spans="1:10" ht="12.75">
      <c r="A95" s="6">
        <v>32</v>
      </c>
      <c r="B95" s="6" t="s">
        <v>620</v>
      </c>
      <c r="C95" s="6" t="s">
        <v>423</v>
      </c>
      <c r="E95" s="6">
        <v>51</v>
      </c>
      <c r="H95" s="6">
        <f t="shared" si="5"/>
        <v>51</v>
      </c>
      <c r="I95" s="9">
        <f t="shared" si="4"/>
        <v>51</v>
      </c>
      <c r="J95" s="6" t="s">
        <v>688</v>
      </c>
    </row>
    <row r="96" spans="1:10" ht="12.75">
      <c r="A96" s="6">
        <v>173</v>
      </c>
      <c r="B96" s="6" t="s">
        <v>620</v>
      </c>
      <c r="C96" s="6" t="s">
        <v>609</v>
      </c>
      <c r="E96" s="6">
        <v>2</v>
      </c>
      <c r="H96" s="6">
        <f t="shared" si="5"/>
        <v>2</v>
      </c>
      <c r="I96" s="9">
        <f t="shared" si="4"/>
        <v>2</v>
      </c>
      <c r="J96" s="6" t="s">
        <v>47</v>
      </c>
    </row>
    <row r="97" spans="1:10" ht="12.75">
      <c r="A97" s="6">
        <v>119</v>
      </c>
      <c r="B97" s="6" t="s">
        <v>620</v>
      </c>
      <c r="C97" s="6" t="s">
        <v>561</v>
      </c>
      <c r="E97" s="6">
        <v>2</v>
      </c>
      <c r="G97" s="6">
        <v>3</v>
      </c>
      <c r="H97" s="6">
        <f t="shared" si="5"/>
        <v>2</v>
      </c>
      <c r="I97" s="9">
        <f aca="true" t="shared" si="6" ref="I97:I130">F97+G97+H97</f>
        <v>5</v>
      </c>
      <c r="J97" s="6" t="s">
        <v>25</v>
      </c>
    </row>
    <row r="98" spans="1:10" ht="12.75">
      <c r="A98" s="6">
        <v>99</v>
      </c>
      <c r="B98" s="6" t="s">
        <v>620</v>
      </c>
      <c r="C98" s="6" t="s">
        <v>516</v>
      </c>
      <c r="E98" s="6">
        <v>20</v>
      </c>
      <c r="H98" s="6">
        <f aca="true" t="shared" si="7" ref="H98:H129">D98+E98</f>
        <v>20</v>
      </c>
      <c r="I98" s="9">
        <f t="shared" si="6"/>
        <v>20</v>
      </c>
      <c r="J98" s="6" t="s">
        <v>5</v>
      </c>
    </row>
    <row r="99" spans="1:10" ht="12.75">
      <c r="A99" s="6">
        <v>98</v>
      </c>
      <c r="B99" s="6" t="s">
        <v>620</v>
      </c>
      <c r="C99" s="6" t="s">
        <v>515</v>
      </c>
      <c r="E99" s="6">
        <v>10</v>
      </c>
      <c r="H99" s="6">
        <f t="shared" si="7"/>
        <v>10</v>
      </c>
      <c r="I99" s="9">
        <f t="shared" si="6"/>
        <v>10</v>
      </c>
      <c r="J99" s="6" t="s">
        <v>5</v>
      </c>
    </row>
    <row r="100" spans="1:10" ht="12.75">
      <c r="A100" s="6">
        <v>100</v>
      </c>
      <c r="B100" s="6" t="s">
        <v>620</v>
      </c>
      <c r="C100" s="6" t="s">
        <v>517</v>
      </c>
      <c r="E100" s="6">
        <v>10.5</v>
      </c>
      <c r="H100" s="6">
        <f t="shared" si="7"/>
        <v>10.5</v>
      </c>
      <c r="I100" s="9">
        <f t="shared" si="6"/>
        <v>10.5</v>
      </c>
      <c r="J100" s="6" t="s">
        <v>6</v>
      </c>
    </row>
    <row r="101" spans="1:10" ht="12.75">
      <c r="A101" s="6">
        <v>167</v>
      </c>
      <c r="B101" s="6" t="s">
        <v>620</v>
      </c>
      <c r="C101" s="6" t="s">
        <v>601</v>
      </c>
      <c r="E101" s="6">
        <v>130</v>
      </c>
      <c r="H101" s="6">
        <f t="shared" si="7"/>
        <v>130</v>
      </c>
      <c r="I101" s="9">
        <f t="shared" si="6"/>
        <v>130</v>
      </c>
      <c r="J101" s="6" t="s">
        <v>43</v>
      </c>
    </row>
    <row r="102" spans="1:10" ht="12.75">
      <c r="A102" s="6">
        <v>42</v>
      </c>
      <c r="B102" s="6" t="s">
        <v>620</v>
      </c>
      <c r="C102" s="6" t="s">
        <v>438</v>
      </c>
      <c r="E102" s="6">
        <v>95</v>
      </c>
      <c r="G102" s="6">
        <v>150</v>
      </c>
      <c r="H102" s="6">
        <f t="shared" si="7"/>
        <v>95</v>
      </c>
      <c r="I102" s="9">
        <f t="shared" si="6"/>
        <v>245</v>
      </c>
      <c r="J102" s="6" t="s">
        <v>692</v>
      </c>
    </row>
    <row r="103" spans="1:10" ht="12.75">
      <c r="A103" s="6">
        <v>175</v>
      </c>
      <c r="B103" s="6" t="s">
        <v>620</v>
      </c>
      <c r="C103" s="6" t="s">
        <v>611</v>
      </c>
      <c r="E103" s="6">
        <v>255</v>
      </c>
      <c r="H103" s="6">
        <f t="shared" si="7"/>
        <v>255</v>
      </c>
      <c r="I103" s="9">
        <f t="shared" si="6"/>
        <v>255</v>
      </c>
      <c r="J103" s="6" t="s">
        <v>49</v>
      </c>
    </row>
    <row r="104" spans="1:10" ht="12.75">
      <c r="A104" s="6">
        <v>20</v>
      </c>
      <c r="B104" s="6" t="s">
        <v>620</v>
      </c>
      <c r="C104" s="6" t="s">
        <v>410</v>
      </c>
      <c r="E104" s="6">
        <v>180</v>
      </c>
      <c r="H104" s="6">
        <f t="shared" si="7"/>
        <v>180</v>
      </c>
      <c r="I104" s="9">
        <f t="shared" si="6"/>
        <v>180</v>
      </c>
      <c r="J104" s="6" t="s">
        <v>668</v>
      </c>
    </row>
    <row r="105" spans="1:10" ht="12.75">
      <c r="A105" s="6">
        <v>26</v>
      </c>
      <c r="B105" s="6" t="s">
        <v>620</v>
      </c>
      <c r="C105" s="6" t="s">
        <v>417</v>
      </c>
      <c r="E105" s="6">
        <v>600</v>
      </c>
      <c r="H105" s="6">
        <f t="shared" si="7"/>
        <v>600</v>
      </c>
      <c r="I105" s="9">
        <f t="shared" si="6"/>
        <v>600</v>
      </c>
      <c r="J105" s="6" t="s">
        <v>673</v>
      </c>
    </row>
    <row r="106" spans="1:10" ht="12.75">
      <c r="A106" s="6">
        <v>116</v>
      </c>
      <c r="B106" s="6" t="s">
        <v>620</v>
      </c>
      <c r="C106" s="6" t="s">
        <v>533</v>
      </c>
      <c r="E106" s="6">
        <v>1</v>
      </c>
      <c r="H106" s="6">
        <f t="shared" si="7"/>
        <v>1</v>
      </c>
      <c r="I106" s="9">
        <f t="shared" si="6"/>
        <v>1</v>
      </c>
      <c r="J106" s="6" t="s">
        <v>22</v>
      </c>
    </row>
    <row r="107" spans="1:10" ht="12.75">
      <c r="A107" s="6">
        <v>93</v>
      </c>
      <c r="B107" s="6" t="s">
        <v>620</v>
      </c>
      <c r="C107" s="6" t="s">
        <v>509</v>
      </c>
      <c r="E107" s="6">
        <v>14</v>
      </c>
      <c r="H107" s="6">
        <f t="shared" si="7"/>
        <v>14</v>
      </c>
      <c r="I107" s="9">
        <f t="shared" si="6"/>
        <v>14</v>
      </c>
      <c r="J107" s="6" t="s">
        <v>510</v>
      </c>
    </row>
    <row r="108" spans="1:10" ht="12.75">
      <c r="A108" s="6">
        <v>94</v>
      </c>
      <c r="B108" s="6" t="s">
        <v>620</v>
      </c>
      <c r="C108" s="6" t="s">
        <v>511</v>
      </c>
      <c r="E108" s="6">
        <v>8</v>
      </c>
      <c r="H108" s="6">
        <f t="shared" si="7"/>
        <v>8</v>
      </c>
      <c r="I108" s="9">
        <f t="shared" si="6"/>
        <v>8</v>
      </c>
      <c r="J108" s="6" t="s">
        <v>3</v>
      </c>
    </row>
    <row r="109" spans="1:10" ht="12.75">
      <c r="A109" s="6">
        <v>59</v>
      </c>
      <c r="B109" s="6" t="s">
        <v>620</v>
      </c>
      <c r="C109" s="6" t="s">
        <v>457</v>
      </c>
      <c r="E109" s="6">
        <v>22</v>
      </c>
      <c r="G109" s="6">
        <v>216</v>
      </c>
      <c r="H109" s="6">
        <f t="shared" si="7"/>
        <v>22</v>
      </c>
      <c r="I109" s="9">
        <f t="shared" si="6"/>
        <v>238</v>
      </c>
      <c r="J109" s="6" t="s">
        <v>707</v>
      </c>
    </row>
    <row r="110" spans="1:10" ht="12.75">
      <c r="A110" s="6">
        <v>51</v>
      </c>
      <c r="B110" s="6" t="s">
        <v>620</v>
      </c>
      <c r="C110" s="6" t="s">
        <v>448</v>
      </c>
      <c r="E110" s="6">
        <v>74</v>
      </c>
      <c r="G110" s="6">
        <v>120</v>
      </c>
      <c r="H110" s="6">
        <f t="shared" si="7"/>
        <v>74</v>
      </c>
      <c r="I110" s="9">
        <f t="shared" si="6"/>
        <v>194</v>
      </c>
      <c r="J110" s="6" t="s">
        <v>700</v>
      </c>
    </row>
    <row r="111" spans="1:10" ht="12.75">
      <c r="A111" s="6">
        <v>71</v>
      </c>
      <c r="B111" s="6" t="s">
        <v>620</v>
      </c>
      <c r="C111" s="6" t="s">
        <v>473</v>
      </c>
      <c r="E111" s="6">
        <v>13</v>
      </c>
      <c r="G111" s="6">
        <v>50</v>
      </c>
      <c r="H111" s="6">
        <f t="shared" si="7"/>
        <v>13</v>
      </c>
      <c r="I111" s="9">
        <f t="shared" si="6"/>
        <v>63</v>
      </c>
      <c r="J111" s="6" t="s">
        <v>714</v>
      </c>
    </row>
    <row r="112" spans="1:10" ht="12.75">
      <c r="A112" s="6">
        <v>60</v>
      </c>
      <c r="B112" s="6" t="s">
        <v>620</v>
      </c>
      <c r="C112" s="6" t="s">
        <v>458</v>
      </c>
      <c r="E112" s="6">
        <v>10</v>
      </c>
      <c r="H112" s="6">
        <f t="shared" si="7"/>
        <v>10</v>
      </c>
      <c r="I112" s="9">
        <f t="shared" si="6"/>
        <v>10</v>
      </c>
      <c r="J112" s="6" t="s">
        <v>459</v>
      </c>
    </row>
    <row r="113" spans="1:10" ht="12.75">
      <c r="A113" s="6">
        <v>79</v>
      </c>
      <c r="B113" s="6" t="s">
        <v>620</v>
      </c>
      <c r="C113" s="6" t="s">
        <v>489</v>
      </c>
      <c r="E113" s="6">
        <v>70</v>
      </c>
      <c r="G113" s="6">
        <v>2</v>
      </c>
      <c r="H113" s="6">
        <f t="shared" si="7"/>
        <v>70</v>
      </c>
      <c r="I113" s="9">
        <f t="shared" si="6"/>
        <v>72</v>
      </c>
      <c r="J113" s="6" t="s">
        <v>490</v>
      </c>
    </row>
    <row r="114" spans="1:10" ht="12.75">
      <c r="A114" s="6">
        <v>80</v>
      </c>
      <c r="B114" s="6" t="s">
        <v>620</v>
      </c>
      <c r="C114" s="6" t="s">
        <v>491</v>
      </c>
      <c r="E114" s="6">
        <v>5</v>
      </c>
      <c r="H114" s="6">
        <f t="shared" si="7"/>
        <v>5</v>
      </c>
      <c r="I114" s="9">
        <f t="shared" si="6"/>
        <v>5</v>
      </c>
      <c r="J114" s="6" t="s">
        <v>718</v>
      </c>
    </row>
    <row r="115" spans="1:10" ht="12.75">
      <c r="A115" s="6">
        <v>162</v>
      </c>
      <c r="B115" s="6" t="s">
        <v>620</v>
      </c>
      <c r="C115" s="6" t="s">
        <v>596</v>
      </c>
      <c r="E115" s="6">
        <v>10</v>
      </c>
      <c r="G115" s="6">
        <v>30</v>
      </c>
      <c r="H115" s="6">
        <f t="shared" si="7"/>
        <v>10</v>
      </c>
      <c r="I115" s="9">
        <f t="shared" si="6"/>
        <v>40</v>
      </c>
      <c r="J115" s="6" t="s">
        <v>597</v>
      </c>
    </row>
    <row r="116" spans="1:10" ht="12.75">
      <c r="A116" s="6">
        <v>92</v>
      </c>
      <c r="B116" s="6" t="s">
        <v>620</v>
      </c>
      <c r="C116" s="6" t="s">
        <v>508</v>
      </c>
      <c r="E116" s="6">
        <v>10</v>
      </c>
      <c r="G116" s="6">
        <v>15</v>
      </c>
      <c r="H116" s="6">
        <f t="shared" si="7"/>
        <v>10</v>
      </c>
      <c r="I116" s="9">
        <f t="shared" si="6"/>
        <v>25</v>
      </c>
      <c r="J116" s="6" t="s">
        <v>2</v>
      </c>
    </row>
    <row r="117" spans="1:10" ht="12.75">
      <c r="A117" s="6">
        <v>117</v>
      </c>
      <c r="B117" s="6" t="s">
        <v>620</v>
      </c>
      <c r="C117" s="6" t="s">
        <v>534</v>
      </c>
      <c r="E117" s="6">
        <v>30</v>
      </c>
      <c r="H117" s="6">
        <f t="shared" si="7"/>
        <v>30</v>
      </c>
      <c r="I117" s="9">
        <f t="shared" si="6"/>
        <v>30</v>
      </c>
      <c r="J117" s="6" t="s">
        <v>23</v>
      </c>
    </row>
    <row r="118" spans="1:10" ht="12.75">
      <c r="A118" s="6">
        <v>118</v>
      </c>
      <c r="B118" s="6" t="s">
        <v>620</v>
      </c>
      <c r="C118" s="6" t="s">
        <v>560</v>
      </c>
      <c r="E118" s="6">
        <v>5</v>
      </c>
      <c r="H118" s="6">
        <f t="shared" si="7"/>
        <v>5</v>
      </c>
      <c r="I118" s="9">
        <f t="shared" si="6"/>
        <v>5</v>
      </c>
      <c r="J118" s="6" t="s">
        <v>24</v>
      </c>
    </row>
    <row r="119" spans="1:10" ht="12.75">
      <c r="A119" s="6">
        <v>120</v>
      </c>
      <c r="B119" s="6" t="s">
        <v>620</v>
      </c>
      <c r="C119" s="6" t="s">
        <v>562</v>
      </c>
      <c r="E119" s="6">
        <v>5</v>
      </c>
      <c r="H119" s="6">
        <f t="shared" si="7"/>
        <v>5</v>
      </c>
      <c r="I119" s="9">
        <f t="shared" si="6"/>
        <v>5</v>
      </c>
      <c r="J119" s="6" t="s">
        <v>26</v>
      </c>
    </row>
    <row r="120" spans="1:10" ht="12.75">
      <c r="A120" s="6">
        <v>52</v>
      </c>
      <c r="B120" s="6" t="s">
        <v>620</v>
      </c>
      <c r="C120" s="6" t="s">
        <v>449</v>
      </c>
      <c r="E120" s="6">
        <v>44</v>
      </c>
      <c r="H120" s="6">
        <f t="shared" si="7"/>
        <v>44</v>
      </c>
      <c r="I120" s="9">
        <f t="shared" si="6"/>
        <v>44</v>
      </c>
      <c r="J120" s="6" t="s">
        <v>450</v>
      </c>
    </row>
    <row r="121" spans="1:10" ht="12.75">
      <c r="A121" s="6">
        <v>68</v>
      </c>
      <c r="B121" s="6" t="s">
        <v>620</v>
      </c>
      <c r="C121" s="6" t="s">
        <v>470</v>
      </c>
      <c r="E121" s="6">
        <v>252</v>
      </c>
      <c r="G121" s="6">
        <v>90</v>
      </c>
      <c r="H121" s="6">
        <f t="shared" si="7"/>
        <v>252</v>
      </c>
      <c r="I121" s="9">
        <f t="shared" si="6"/>
        <v>342</v>
      </c>
      <c r="J121" s="6" t="s">
        <v>711</v>
      </c>
    </row>
    <row r="122" spans="1:10" ht="12.75">
      <c r="A122" s="6">
        <v>67</v>
      </c>
      <c r="B122" s="6" t="s">
        <v>620</v>
      </c>
      <c r="C122" s="6" t="s">
        <v>469</v>
      </c>
      <c r="E122" s="6">
        <v>25</v>
      </c>
      <c r="H122" s="6">
        <f t="shared" si="7"/>
        <v>25</v>
      </c>
      <c r="I122" s="9">
        <f t="shared" si="6"/>
        <v>25</v>
      </c>
      <c r="J122" s="6" t="s">
        <v>710</v>
      </c>
    </row>
    <row r="123" spans="1:10" ht="12.75">
      <c r="A123" s="6">
        <v>25</v>
      </c>
      <c r="B123" s="6" t="s">
        <v>620</v>
      </c>
      <c r="C123" s="6" t="s">
        <v>416</v>
      </c>
      <c r="E123" s="6">
        <v>20</v>
      </c>
      <c r="H123" s="6">
        <f t="shared" si="7"/>
        <v>20</v>
      </c>
      <c r="I123" s="9">
        <f t="shared" si="6"/>
        <v>20</v>
      </c>
      <c r="J123" s="6" t="s">
        <v>672</v>
      </c>
    </row>
    <row r="124" spans="1:10" ht="12.75">
      <c r="A124" s="6">
        <v>11</v>
      </c>
      <c r="B124" s="6" t="s">
        <v>620</v>
      </c>
      <c r="C124" s="6" t="s">
        <v>398</v>
      </c>
      <c r="E124" s="6">
        <v>80</v>
      </c>
      <c r="G124" s="6">
        <v>10</v>
      </c>
      <c r="H124" s="6">
        <f t="shared" si="7"/>
        <v>80</v>
      </c>
      <c r="I124" s="9">
        <f t="shared" si="6"/>
        <v>90</v>
      </c>
      <c r="J124" s="6" t="s">
        <v>399</v>
      </c>
    </row>
    <row r="125" spans="1:10" ht="12.75">
      <c r="A125" s="6">
        <v>107</v>
      </c>
      <c r="B125" s="6" t="s">
        <v>620</v>
      </c>
      <c r="C125" s="6" t="s">
        <v>524</v>
      </c>
      <c r="E125" s="6">
        <v>4</v>
      </c>
      <c r="H125" s="6">
        <f t="shared" si="7"/>
        <v>4</v>
      </c>
      <c r="I125" s="9">
        <f t="shared" si="6"/>
        <v>4</v>
      </c>
      <c r="J125" s="6" t="s">
        <v>13</v>
      </c>
    </row>
    <row r="126" spans="1:10" ht="12.75">
      <c r="A126" s="6">
        <v>174</v>
      </c>
      <c r="B126" s="6" t="s">
        <v>620</v>
      </c>
      <c r="C126" s="6" t="s">
        <v>610</v>
      </c>
      <c r="E126" s="6">
        <v>1800</v>
      </c>
      <c r="H126" s="6">
        <f t="shared" si="7"/>
        <v>1800</v>
      </c>
      <c r="I126" s="9">
        <f t="shared" si="6"/>
        <v>1800</v>
      </c>
      <c r="J126" s="6" t="s">
        <v>48</v>
      </c>
    </row>
    <row r="127" spans="1:10" ht="12.75">
      <c r="A127" s="6">
        <v>48</v>
      </c>
      <c r="B127" s="6" t="s">
        <v>620</v>
      </c>
      <c r="C127" s="6" t="s">
        <v>445</v>
      </c>
      <c r="E127" s="6">
        <v>28</v>
      </c>
      <c r="H127" s="6">
        <f t="shared" si="7"/>
        <v>28</v>
      </c>
      <c r="I127" s="9">
        <f t="shared" si="6"/>
        <v>28</v>
      </c>
      <c r="J127" s="6" t="s">
        <v>697</v>
      </c>
    </row>
    <row r="128" spans="1:10" ht="12.75">
      <c r="A128" s="6">
        <v>178</v>
      </c>
      <c r="B128" s="6" t="s">
        <v>620</v>
      </c>
      <c r="C128" s="6" t="s">
        <v>614</v>
      </c>
      <c r="E128" s="6">
        <v>5</v>
      </c>
      <c r="G128" s="6">
        <v>10</v>
      </c>
      <c r="H128" s="6">
        <f t="shared" si="7"/>
        <v>5</v>
      </c>
      <c r="I128" s="9">
        <f t="shared" si="6"/>
        <v>15</v>
      </c>
      <c r="J128" s="6" t="s">
        <v>615</v>
      </c>
    </row>
    <row r="129" spans="1:10" ht="12.75">
      <c r="A129" s="6">
        <v>129</v>
      </c>
      <c r="B129" s="6" t="s">
        <v>620</v>
      </c>
      <c r="C129" s="6" t="s">
        <v>574</v>
      </c>
      <c r="E129" s="6">
        <v>33</v>
      </c>
      <c r="H129" s="6">
        <f t="shared" si="7"/>
        <v>33</v>
      </c>
      <c r="I129" s="9">
        <f t="shared" si="6"/>
        <v>33</v>
      </c>
      <c r="J129" s="6" t="s">
        <v>32</v>
      </c>
    </row>
    <row r="130" spans="1:10" ht="12.75">
      <c r="A130" s="6">
        <v>130</v>
      </c>
      <c r="B130" s="6" t="s">
        <v>620</v>
      </c>
      <c r="C130" s="6" t="s">
        <v>575</v>
      </c>
      <c r="E130" s="6">
        <v>8</v>
      </c>
      <c r="H130" s="6">
        <f aca="true" t="shared" si="8" ref="H130:H161">D130+E130</f>
        <v>8</v>
      </c>
      <c r="I130" s="9">
        <f t="shared" si="6"/>
        <v>8</v>
      </c>
      <c r="J130" s="6" t="s">
        <v>33</v>
      </c>
    </row>
    <row r="131" spans="1:10" ht="12.75">
      <c r="A131" s="6">
        <v>131</v>
      </c>
      <c r="B131" s="6" t="s">
        <v>620</v>
      </c>
      <c r="C131" s="6" t="s">
        <v>576</v>
      </c>
      <c r="E131" s="6">
        <v>2</v>
      </c>
      <c r="G131" s="6">
        <v>2</v>
      </c>
      <c r="H131" s="6">
        <f t="shared" si="8"/>
        <v>2</v>
      </c>
      <c r="I131" s="9">
        <f aca="true" t="shared" si="9" ref="I131:I168">F131+G131+H131</f>
        <v>4</v>
      </c>
      <c r="J131" s="6" t="s">
        <v>34</v>
      </c>
    </row>
    <row r="132" spans="1:10" ht="12.75">
      <c r="A132" s="6">
        <v>132</v>
      </c>
      <c r="B132" s="6" t="s">
        <v>620</v>
      </c>
      <c r="C132" s="6" t="s">
        <v>577</v>
      </c>
      <c r="E132" s="6">
        <v>42</v>
      </c>
      <c r="G132" s="6">
        <v>10</v>
      </c>
      <c r="H132" s="6">
        <f t="shared" si="8"/>
        <v>42</v>
      </c>
      <c r="I132" s="9">
        <f t="shared" si="9"/>
        <v>52</v>
      </c>
      <c r="J132" s="6" t="s">
        <v>35</v>
      </c>
    </row>
    <row r="133" spans="1:10" ht="12.75">
      <c r="A133" s="6">
        <v>124</v>
      </c>
      <c r="B133" s="6" t="s">
        <v>620</v>
      </c>
      <c r="C133" s="6" t="s">
        <v>567</v>
      </c>
      <c r="E133" s="6">
        <v>30</v>
      </c>
      <c r="G133" s="6">
        <v>8</v>
      </c>
      <c r="H133" s="6">
        <f t="shared" si="8"/>
        <v>30</v>
      </c>
      <c r="I133" s="9">
        <f t="shared" si="9"/>
        <v>38</v>
      </c>
      <c r="J133" s="6" t="s">
        <v>29</v>
      </c>
    </row>
    <row r="134" spans="1:10" ht="12.75">
      <c r="A134" s="6">
        <v>53</v>
      </c>
      <c r="B134" s="6" t="s">
        <v>620</v>
      </c>
      <c r="C134" s="6" t="s">
        <v>451</v>
      </c>
      <c r="E134" s="6">
        <v>65</v>
      </c>
      <c r="H134" s="6">
        <f t="shared" si="8"/>
        <v>65</v>
      </c>
      <c r="I134" s="9">
        <f t="shared" si="9"/>
        <v>65</v>
      </c>
      <c r="J134" s="6" t="s">
        <v>701</v>
      </c>
    </row>
    <row r="135" spans="1:10" ht="12.75">
      <c r="A135" s="6">
        <v>54</v>
      </c>
      <c r="B135" s="6" t="s">
        <v>620</v>
      </c>
      <c r="C135" s="6" t="s">
        <v>452</v>
      </c>
      <c r="E135" s="6">
        <v>13</v>
      </c>
      <c r="H135" s="6">
        <f t="shared" si="8"/>
        <v>13</v>
      </c>
      <c r="I135" s="9">
        <f t="shared" si="9"/>
        <v>13</v>
      </c>
      <c r="J135" s="6" t="s">
        <v>702</v>
      </c>
    </row>
    <row r="136" spans="1:10" ht="12.75">
      <c r="A136" s="6">
        <v>55</v>
      </c>
      <c r="B136" s="6" t="s">
        <v>620</v>
      </c>
      <c r="C136" s="6" t="s">
        <v>453</v>
      </c>
      <c r="E136" s="6">
        <v>3976</v>
      </c>
      <c r="H136" s="6">
        <f t="shared" si="8"/>
        <v>3976</v>
      </c>
      <c r="I136" s="9">
        <f t="shared" si="9"/>
        <v>3976</v>
      </c>
      <c r="J136" s="6" t="s">
        <v>703</v>
      </c>
    </row>
    <row r="137" spans="1:10" ht="12.75">
      <c r="A137" s="6">
        <v>14</v>
      </c>
      <c r="B137" s="6" t="s">
        <v>620</v>
      </c>
      <c r="C137" s="6" t="s">
        <v>404</v>
      </c>
      <c r="E137" s="6">
        <v>6</v>
      </c>
      <c r="H137" s="6">
        <f t="shared" si="8"/>
        <v>6</v>
      </c>
      <c r="I137" s="9">
        <f t="shared" si="9"/>
        <v>6</v>
      </c>
      <c r="J137" s="6" t="s">
        <v>631</v>
      </c>
    </row>
    <row r="138" spans="1:10" ht="12.75">
      <c r="A138" s="6">
        <v>17</v>
      </c>
      <c r="B138" s="6" t="s">
        <v>620</v>
      </c>
      <c r="C138" s="6" t="s">
        <v>407</v>
      </c>
      <c r="E138" s="6">
        <v>25</v>
      </c>
      <c r="H138" s="6">
        <f t="shared" si="8"/>
        <v>25</v>
      </c>
      <c r="I138" s="9">
        <f t="shared" si="9"/>
        <v>25</v>
      </c>
      <c r="J138" s="6" t="s">
        <v>665</v>
      </c>
    </row>
    <row r="139" spans="1:10" ht="12.75">
      <c r="A139" s="6">
        <v>13</v>
      </c>
      <c r="B139" s="6" t="s">
        <v>620</v>
      </c>
      <c r="C139" s="6" t="s">
        <v>402</v>
      </c>
      <c r="E139" s="6">
        <v>15</v>
      </c>
      <c r="G139" s="6">
        <v>0</v>
      </c>
      <c r="H139" s="6">
        <f t="shared" si="8"/>
        <v>15</v>
      </c>
      <c r="I139" s="9">
        <f t="shared" si="9"/>
        <v>15</v>
      </c>
      <c r="J139" s="6" t="s">
        <v>403</v>
      </c>
    </row>
    <row r="140" spans="1:10" ht="12.75">
      <c r="A140" s="6">
        <v>12</v>
      </c>
      <c r="B140" s="6" t="s">
        <v>620</v>
      </c>
      <c r="C140" s="6" t="s">
        <v>400</v>
      </c>
      <c r="E140" s="6">
        <v>7</v>
      </c>
      <c r="G140" s="6">
        <v>2</v>
      </c>
      <c r="H140" s="6">
        <f t="shared" si="8"/>
        <v>7</v>
      </c>
      <c r="I140" s="9">
        <f t="shared" si="9"/>
        <v>9</v>
      </c>
      <c r="J140" s="6" t="s">
        <v>401</v>
      </c>
    </row>
    <row r="141" spans="1:10" ht="12.75">
      <c r="A141" s="6">
        <v>41</v>
      </c>
      <c r="B141" s="6" t="s">
        <v>620</v>
      </c>
      <c r="C141" s="6" t="s">
        <v>437</v>
      </c>
      <c r="E141" s="6">
        <v>40</v>
      </c>
      <c r="H141" s="6">
        <f t="shared" si="8"/>
        <v>40</v>
      </c>
      <c r="I141" s="9">
        <f t="shared" si="9"/>
        <v>40</v>
      </c>
      <c r="J141" s="6" t="s">
        <v>691</v>
      </c>
    </row>
    <row r="142" spans="1:10" ht="12.75">
      <c r="A142" s="6">
        <v>102</v>
      </c>
      <c r="B142" s="6" t="s">
        <v>620</v>
      </c>
      <c r="C142" s="6" t="s">
        <v>519</v>
      </c>
      <c r="E142" s="6">
        <v>2</v>
      </c>
      <c r="H142" s="6">
        <f t="shared" si="8"/>
        <v>2</v>
      </c>
      <c r="I142" s="9">
        <f t="shared" si="9"/>
        <v>2</v>
      </c>
      <c r="J142" s="6" t="s">
        <v>8</v>
      </c>
    </row>
    <row r="143" spans="1:10" ht="12.75">
      <c r="A143" s="6">
        <v>135</v>
      </c>
      <c r="B143" s="6" t="s">
        <v>620</v>
      </c>
      <c r="C143" s="6" t="s">
        <v>580</v>
      </c>
      <c r="E143" s="6">
        <v>1</v>
      </c>
      <c r="G143" s="6">
        <v>5</v>
      </c>
      <c r="H143" s="6">
        <f t="shared" si="8"/>
        <v>1</v>
      </c>
      <c r="I143" s="9">
        <f t="shared" si="9"/>
        <v>6</v>
      </c>
      <c r="J143" s="6" t="s">
        <v>38</v>
      </c>
    </row>
    <row r="144" spans="1:10" ht="12.75">
      <c r="A144" s="6">
        <v>103</v>
      </c>
      <c r="B144" s="6" t="s">
        <v>620</v>
      </c>
      <c r="C144" s="6" t="s">
        <v>520</v>
      </c>
      <c r="E144" s="6">
        <v>1</v>
      </c>
      <c r="H144" s="6">
        <f t="shared" si="8"/>
        <v>1</v>
      </c>
      <c r="I144" s="9">
        <f t="shared" si="9"/>
        <v>1</v>
      </c>
      <c r="J144" s="6" t="s">
        <v>9</v>
      </c>
    </row>
    <row r="145" spans="1:10" ht="12.75">
      <c r="A145" s="6">
        <v>13</v>
      </c>
      <c r="B145" s="6" t="s">
        <v>619</v>
      </c>
      <c r="C145" s="6" t="s">
        <v>381</v>
      </c>
      <c r="F145" s="6">
        <v>270</v>
      </c>
      <c r="H145" s="6">
        <f t="shared" si="8"/>
        <v>0</v>
      </c>
      <c r="I145" s="9">
        <f t="shared" si="9"/>
        <v>270</v>
      </c>
      <c r="J145" s="6" t="s">
        <v>367</v>
      </c>
    </row>
    <row r="146" spans="1:10" ht="12.75">
      <c r="A146" s="6">
        <v>147</v>
      </c>
      <c r="B146" s="6" t="s">
        <v>620</v>
      </c>
      <c r="C146" s="6" t="s">
        <v>381</v>
      </c>
      <c r="E146" s="6">
        <v>112</v>
      </c>
      <c r="H146" s="6">
        <f t="shared" si="8"/>
        <v>112</v>
      </c>
      <c r="I146" s="9">
        <f t="shared" si="9"/>
        <v>112</v>
      </c>
      <c r="J146" s="6" t="s">
        <v>367</v>
      </c>
    </row>
    <row r="147" spans="1:10" ht="12.75">
      <c r="A147" s="6">
        <v>14</v>
      </c>
      <c r="B147" s="6" t="s">
        <v>619</v>
      </c>
      <c r="C147" s="6" t="s">
        <v>382</v>
      </c>
      <c r="F147" s="6">
        <v>210</v>
      </c>
      <c r="H147" s="6">
        <f t="shared" si="8"/>
        <v>0</v>
      </c>
      <c r="I147" s="9">
        <f t="shared" si="9"/>
        <v>210</v>
      </c>
      <c r="J147" s="6" t="s">
        <v>367</v>
      </c>
    </row>
    <row r="148" spans="1:10" ht="12.75">
      <c r="A148" s="6">
        <v>148</v>
      </c>
      <c r="B148" s="6" t="s">
        <v>620</v>
      </c>
      <c r="C148" s="6" t="s">
        <v>382</v>
      </c>
      <c r="E148" s="6">
        <v>92</v>
      </c>
      <c r="H148" s="6">
        <f t="shared" si="8"/>
        <v>92</v>
      </c>
      <c r="I148" s="9">
        <f t="shared" si="9"/>
        <v>92</v>
      </c>
      <c r="J148" s="6" t="s">
        <v>367</v>
      </c>
    </row>
    <row r="149" spans="1:10" ht="12.75">
      <c r="A149" s="6">
        <v>15</v>
      </c>
      <c r="B149" s="6" t="s">
        <v>619</v>
      </c>
      <c r="C149" s="6" t="s">
        <v>383</v>
      </c>
      <c r="F149" s="6">
        <v>150</v>
      </c>
      <c r="H149" s="6">
        <f t="shared" si="8"/>
        <v>0</v>
      </c>
      <c r="I149" s="9">
        <f t="shared" si="9"/>
        <v>150</v>
      </c>
      <c r="J149" s="6" t="s">
        <v>367</v>
      </c>
    </row>
    <row r="150" spans="1:10" ht="12.75">
      <c r="A150" s="6">
        <v>149</v>
      </c>
      <c r="B150" s="6" t="s">
        <v>620</v>
      </c>
      <c r="C150" s="6" t="s">
        <v>383</v>
      </c>
      <c r="E150" s="6">
        <v>110</v>
      </c>
      <c r="H150" s="6">
        <f t="shared" si="8"/>
        <v>110</v>
      </c>
      <c r="I150" s="9">
        <f t="shared" si="9"/>
        <v>110</v>
      </c>
      <c r="J150" s="6" t="s">
        <v>367</v>
      </c>
    </row>
    <row r="151" spans="1:10" ht="12.75">
      <c r="A151" s="6">
        <v>16</v>
      </c>
      <c r="B151" s="6" t="s">
        <v>619</v>
      </c>
      <c r="C151" s="6" t="s">
        <v>384</v>
      </c>
      <c r="F151" s="6">
        <v>90</v>
      </c>
      <c r="H151" s="6">
        <f t="shared" si="8"/>
        <v>0</v>
      </c>
      <c r="I151" s="9">
        <f t="shared" si="9"/>
        <v>90</v>
      </c>
      <c r="J151" s="6" t="s">
        <v>367</v>
      </c>
    </row>
    <row r="152" spans="1:10" ht="12.75">
      <c r="A152" s="6">
        <v>150</v>
      </c>
      <c r="B152" s="6" t="s">
        <v>620</v>
      </c>
      <c r="C152" s="6" t="s">
        <v>384</v>
      </c>
      <c r="E152" s="6">
        <v>72</v>
      </c>
      <c r="H152" s="6">
        <f t="shared" si="8"/>
        <v>72</v>
      </c>
      <c r="I152" s="9">
        <f t="shared" si="9"/>
        <v>72</v>
      </c>
      <c r="J152" s="6" t="s">
        <v>367</v>
      </c>
    </row>
    <row r="153" spans="1:10" ht="12.75">
      <c r="A153" s="6">
        <v>151</v>
      </c>
      <c r="B153" s="6" t="s">
        <v>620</v>
      </c>
      <c r="C153" s="6" t="s">
        <v>586</v>
      </c>
      <c r="E153" s="6">
        <v>60</v>
      </c>
      <c r="H153" s="6">
        <f t="shared" si="8"/>
        <v>60</v>
      </c>
      <c r="I153" s="9">
        <f t="shared" si="9"/>
        <v>60</v>
      </c>
      <c r="J153" s="6" t="s">
        <v>367</v>
      </c>
    </row>
    <row r="154" spans="1:10" ht="12.75">
      <c r="A154" s="6">
        <v>152</v>
      </c>
      <c r="B154" s="6" t="s">
        <v>620</v>
      </c>
      <c r="C154" s="6" t="s">
        <v>587</v>
      </c>
      <c r="E154" s="6">
        <v>80</v>
      </c>
      <c r="H154" s="6">
        <f t="shared" si="8"/>
        <v>80</v>
      </c>
      <c r="I154" s="9">
        <f t="shared" si="9"/>
        <v>80</v>
      </c>
      <c r="J154" s="6" t="s">
        <v>367</v>
      </c>
    </row>
    <row r="155" spans="1:10" ht="12.75">
      <c r="A155" s="6">
        <v>153</v>
      </c>
      <c r="B155" s="6" t="s">
        <v>620</v>
      </c>
      <c r="C155" s="6" t="s">
        <v>588</v>
      </c>
      <c r="E155" s="6">
        <v>85</v>
      </c>
      <c r="H155" s="6">
        <f t="shared" si="8"/>
        <v>85</v>
      </c>
      <c r="I155" s="9">
        <f t="shared" si="9"/>
        <v>85</v>
      </c>
      <c r="J155" s="6" t="s">
        <v>367</v>
      </c>
    </row>
    <row r="156" spans="1:10" ht="12.75">
      <c r="A156" s="6">
        <v>142</v>
      </c>
      <c r="B156" s="6" t="s">
        <v>620</v>
      </c>
      <c r="C156" s="6" t="s">
        <v>585</v>
      </c>
      <c r="E156" s="6">
        <v>80</v>
      </c>
      <c r="H156" s="6">
        <f t="shared" si="8"/>
        <v>80</v>
      </c>
      <c r="I156" s="9">
        <f t="shared" si="9"/>
        <v>80</v>
      </c>
      <c r="J156" s="6" t="s">
        <v>367</v>
      </c>
    </row>
    <row r="157" spans="1:10" ht="12.75">
      <c r="A157" s="6">
        <v>9</v>
      </c>
      <c r="B157" s="6" t="s">
        <v>619</v>
      </c>
      <c r="C157" s="6" t="s">
        <v>374</v>
      </c>
      <c r="F157" s="6">
        <v>120</v>
      </c>
      <c r="H157" s="6">
        <f t="shared" si="8"/>
        <v>0</v>
      </c>
      <c r="I157" s="9">
        <f t="shared" si="9"/>
        <v>120</v>
      </c>
      <c r="J157" s="6" t="s">
        <v>375</v>
      </c>
    </row>
    <row r="158" spans="1:10" ht="12.75">
      <c r="A158" s="6">
        <v>143</v>
      </c>
      <c r="B158" s="6" t="s">
        <v>620</v>
      </c>
      <c r="C158" s="6" t="s">
        <v>374</v>
      </c>
      <c r="E158" s="6">
        <v>30</v>
      </c>
      <c r="H158" s="6">
        <f t="shared" si="8"/>
        <v>30</v>
      </c>
      <c r="I158" s="9">
        <f t="shared" si="9"/>
        <v>30</v>
      </c>
      <c r="J158" s="6" t="s">
        <v>375</v>
      </c>
    </row>
    <row r="159" spans="1:10" ht="12.75">
      <c r="A159" s="6">
        <v>10</v>
      </c>
      <c r="B159" s="6" t="s">
        <v>619</v>
      </c>
      <c r="C159" s="6" t="s">
        <v>376</v>
      </c>
      <c r="F159" s="6">
        <v>80</v>
      </c>
      <c r="H159" s="6">
        <f t="shared" si="8"/>
        <v>0</v>
      </c>
      <c r="I159" s="9">
        <f t="shared" si="9"/>
        <v>80</v>
      </c>
      <c r="J159" s="6" t="s">
        <v>375</v>
      </c>
    </row>
    <row r="160" spans="1:10" ht="12.75">
      <c r="A160" s="6">
        <v>144</v>
      </c>
      <c r="B160" s="6" t="s">
        <v>620</v>
      </c>
      <c r="C160" s="6" t="s">
        <v>376</v>
      </c>
      <c r="E160" s="6">
        <v>50</v>
      </c>
      <c r="H160" s="6">
        <f t="shared" si="8"/>
        <v>50</v>
      </c>
      <c r="I160" s="9">
        <f t="shared" si="9"/>
        <v>50</v>
      </c>
      <c r="J160" s="6" t="s">
        <v>375</v>
      </c>
    </row>
    <row r="161" spans="1:10" ht="12.75">
      <c r="A161" s="6">
        <v>11</v>
      </c>
      <c r="B161" s="6" t="s">
        <v>619</v>
      </c>
      <c r="C161" s="6" t="s">
        <v>377</v>
      </c>
      <c r="F161" s="6">
        <v>30</v>
      </c>
      <c r="H161" s="6">
        <f t="shared" si="8"/>
        <v>0</v>
      </c>
      <c r="I161" s="9">
        <f t="shared" si="9"/>
        <v>30</v>
      </c>
      <c r="J161" s="6" t="s">
        <v>378</v>
      </c>
    </row>
    <row r="162" spans="1:10" ht="12.75">
      <c r="A162" s="6">
        <v>145</v>
      </c>
      <c r="B162" s="6" t="s">
        <v>620</v>
      </c>
      <c r="C162" s="6" t="s">
        <v>377</v>
      </c>
      <c r="E162" s="6">
        <v>40</v>
      </c>
      <c r="H162" s="6">
        <f aca="true" t="shared" si="10" ref="H162:H198">D162+E162</f>
        <v>40</v>
      </c>
      <c r="I162" s="9">
        <f t="shared" si="9"/>
        <v>40</v>
      </c>
      <c r="J162" s="6" t="s">
        <v>378</v>
      </c>
    </row>
    <row r="163" spans="1:10" ht="12.75">
      <c r="A163" s="6">
        <v>12</v>
      </c>
      <c r="B163" s="6" t="s">
        <v>619</v>
      </c>
      <c r="C163" s="6" t="s">
        <v>379</v>
      </c>
      <c r="F163" s="6">
        <v>60</v>
      </c>
      <c r="H163" s="6">
        <f t="shared" si="10"/>
        <v>0</v>
      </c>
      <c r="I163" s="9">
        <f t="shared" si="9"/>
        <v>60</v>
      </c>
      <c r="J163" s="6" t="s">
        <v>380</v>
      </c>
    </row>
    <row r="164" spans="1:10" ht="12.75">
      <c r="A164" s="6">
        <v>146</v>
      </c>
      <c r="B164" s="6" t="s">
        <v>620</v>
      </c>
      <c r="C164" s="6" t="s">
        <v>379</v>
      </c>
      <c r="E164" s="6">
        <v>10</v>
      </c>
      <c r="H164" s="6">
        <f t="shared" si="10"/>
        <v>10</v>
      </c>
      <c r="I164" s="9">
        <f t="shared" si="9"/>
        <v>10</v>
      </c>
      <c r="J164" s="6" t="s">
        <v>380</v>
      </c>
    </row>
    <row r="165" spans="1:10" ht="12.75">
      <c r="A165" s="6">
        <v>140</v>
      </c>
      <c r="B165" s="6" t="s">
        <v>620</v>
      </c>
      <c r="C165" s="6" t="s">
        <v>583</v>
      </c>
      <c r="E165" s="6">
        <v>20</v>
      </c>
      <c r="G165" s="6">
        <v>15</v>
      </c>
      <c r="H165" s="6">
        <f t="shared" si="10"/>
        <v>20</v>
      </c>
      <c r="I165" s="9">
        <f t="shared" si="9"/>
        <v>35</v>
      </c>
      <c r="J165" s="6" t="s">
        <v>369</v>
      </c>
    </row>
    <row r="166" spans="1:10" ht="12.75">
      <c r="A166" s="6">
        <v>136</v>
      </c>
      <c r="B166" s="6" t="s">
        <v>620</v>
      </c>
      <c r="C166" s="6" t="s">
        <v>368</v>
      </c>
      <c r="E166" s="6">
        <v>15</v>
      </c>
      <c r="G166" s="6">
        <v>10</v>
      </c>
      <c r="H166" s="6">
        <f t="shared" si="10"/>
        <v>15</v>
      </c>
      <c r="I166" s="9">
        <f t="shared" si="9"/>
        <v>25</v>
      </c>
      <c r="J166" s="6" t="s">
        <v>369</v>
      </c>
    </row>
    <row r="167" spans="1:10" ht="12.75">
      <c r="A167" s="6">
        <v>137</v>
      </c>
      <c r="B167" s="6" t="s">
        <v>620</v>
      </c>
      <c r="C167" s="6" t="s">
        <v>581</v>
      </c>
      <c r="E167" s="6">
        <v>15</v>
      </c>
      <c r="G167" s="6">
        <v>10</v>
      </c>
      <c r="H167" s="6">
        <f t="shared" si="10"/>
        <v>15</v>
      </c>
      <c r="I167" s="9">
        <f t="shared" si="9"/>
        <v>25</v>
      </c>
      <c r="J167" s="6" t="s">
        <v>39</v>
      </c>
    </row>
    <row r="168" spans="1:10" ht="12.75">
      <c r="A168" s="6">
        <v>138</v>
      </c>
      <c r="B168" s="6" t="s">
        <v>620</v>
      </c>
      <c r="C168" s="6" t="s">
        <v>371</v>
      </c>
      <c r="E168" s="6">
        <v>25</v>
      </c>
      <c r="G168" s="6">
        <v>15</v>
      </c>
      <c r="H168" s="6">
        <f t="shared" si="10"/>
        <v>25</v>
      </c>
      <c r="I168" s="9">
        <f t="shared" si="9"/>
        <v>40</v>
      </c>
      <c r="J168" s="6" t="s">
        <v>372</v>
      </c>
    </row>
    <row r="169" spans="1:10" ht="12.75">
      <c r="A169" s="6">
        <v>139</v>
      </c>
      <c r="B169" s="6" t="s">
        <v>620</v>
      </c>
      <c r="C169" s="6" t="s">
        <v>582</v>
      </c>
      <c r="E169" s="6">
        <v>10</v>
      </c>
      <c r="G169" s="6">
        <v>10</v>
      </c>
      <c r="H169" s="6">
        <f t="shared" si="10"/>
        <v>10</v>
      </c>
      <c r="I169" s="9">
        <f aca="true" t="shared" si="11" ref="I169:I198">F169+G169+H169</f>
        <v>20</v>
      </c>
      <c r="J169" s="6" t="s">
        <v>40</v>
      </c>
    </row>
    <row r="170" spans="1:10" ht="12.75">
      <c r="A170" s="6">
        <v>141</v>
      </c>
      <c r="B170" s="6" t="s">
        <v>620</v>
      </c>
      <c r="C170" s="6" t="s">
        <v>584</v>
      </c>
      <c r="E170" s="6">
        <v>15</v>
      </c>
      <c r="G170" s="6">
        <v>15</v>
      </c>
      <c r="H170" s="6">
        <f t="shared" si="10"/>
        <v>15</v>
      </c>
      <c r="I170" s="9">
        <f t="shared" si="11"/>
        <v>30</v>
      </c>
      <c r="J170" s="6" t="s">
        <v>41</v>
      </c>
    </row>
    <row r="171" spans="1:10" ht="12.75">
      <c r="A171" s="6">
        <v>6</v>
      </c>
      <c r="B171" s="6" t="s">
        <v>619</v>
      </c>
      <c r="C171" s="6" t="s">
        <v>366</v>
      </c>
      <c r="F171" s="6">
        <v>40</v>
      </c>
      <c r="H171" s="6">
        <f t="shared" si="10"/>
        <v>0</v>
      </c>
      <c r="I171" s="9">
        <f t="shared" si="11"/>
        <v>40</v>
      </c>
      <c r="J171" s="6" t="s">
        <v>367</v>
      </c>
    </row>
    <row r="172" spans="1:10" ht="12.75">
      <c r="A172" s="6">
        <v>154</v>
      </c>
      <c r="B172" s="6" t="s">
        <v>620</v>
      </c>
      <c r="C172" s="6" t="s">
        <v>366</v>
      </c>
      <c r="E172" s="6">
        <v>72</v>
      </c>
      <c r="H172" s="6">
        <f t="shared" si="10"/>
        <v>72</v>
      </c>
      <c r="I172" s="9">
        <f t="shared" si="11"/>
        <v>72</v>
      </c>
      <c r="J172" s="6" t="s">
        <v>367</v>
      </c>
    </row>
    <row r="173" spans="1:10" ht="12.75">
      <c r="A173" s="6">
        <v>7</v>
      </c>
      <c r="B173" s="6" t="s">
        <v>619</v>
      </c>
      <c r="C173" s="6" t="s">
        <v>370</v>
      </c>
      <c r="F173" s="6">
        <v>10</v>
      </c>
      <c r="H173" s="6">
        <f t="shared" si="10"/>
        <v>0</v>
      </c>
      <c r="I173" s="9">
        <f t="shared" si="11"/>
        <v>10</v>
      </c>
      <c r="J173" s="6" t="s">
        <v>367</v>
      </c>
    </row>
    <row r="174" spans="1:10" ht="12.75">
      <c r="A174" s="6">
        <v>155</v>
      </c>
      <c r="B174" s="6" t="s">
        <v>620</v>
      </c>
      <c r="C174" s="6" t="s">
        <v>370</v>
      </c>
      <c r="E174" s="6">
        <v>90</v>
      </c>
      <c r="G174" s="6">
        <v>5</v>
      </c>
      <c r="H174" s="6">
        <f t="shared" si="10"/>
        <v>90</v>
      </c>
      <c r="I174" s="9">
        <f t="shared" si="11"/>
        <v>95</v>
      </c>
      <c r="J174" s="6" t="s">
        <v>367</v>
      </c>
    </row>
    <row r="175" spans="1:10" ht="12.75">
      <c r="A175" s="6">
        <v>8</v>
      </c>
      <c r="B175" s="6" t="s">
        <v>619</v>
      </c>
      <c r="C175" s="6" t="s">
        <v>373</v>
      </c>
      <c r="F175" s="6">
        <v>15</v>
      </c>
      <c r="H175" s="6">
        <f t="shared" si="10"/>
        <v>0</v>
      </c>
      <c r="I175" s="9">
        <f t="shared" si="11"/>
        <v>15</v>
      </c>
      <c r="J175" s="6" t="s">
        <v>367</v>
      </c>
    </row>
    <row r="176" spans="1:10" ht="12.75">
      <c r="A176" s="6">
        <v>156</v>
      </c>
      <c r="B176" s="6" t="s">
        <v>620</v>
      </c>
      <c r="C176" s="6" t="s">
        <v>373</v>
      </c>
      <c r="E176" s="6">
        <v>80</v>
      </c>
      <c r="G176" s="6">
        <v>3</v>
      </c>
      <c r="H176" s="6">
        <f t="shared" si="10"/>
        <v>80</v>
      </c>
      <c r="I176" s="9">
        <f t="shared" si="11"/>
        <v>83</v>
      </c>
      <c r="J176" s="6" t="s">
        <v>367</v>
      </c>
    </row>
    <row r="177" spans="1:10" ht="12.75">
      <c r="A177" s="6">
        <v>157</v>
      </c>
      <c r="B177" s="6" t="s">
        <v>620</v>
      </c>
      <c r="C177" s="6" t="s">
        <v>589</v>
      </c>
      <c r="E177" s="6">
        <v>30</v>
      </c>
      <c r="G177" s="6">
        <v>2</v>
      </c>
      <c r="H177" s="6">
        <f t="shared" si="10"/>
        <v>30</v>
      </c>
      <c r="I177" s="9">
        <f t="shared" si="11"/>
        <v>32</v>
      </c>
      <c r="J177" s="6" t="s">
        <v>367</v>
      </c>
    </row>
    <row r="178" spans="1:10" ht="12.75">
      <c r="A178" s="6">
        <v>158</v>
      </c>
      <c r="B178" s="6" t="s">
        <v>620</v>
      </c>
      <c r="C178" s="6" t="s">
        <v>590</v>
      </c>
      <c r="E178" s="6">
        <v>20</v>
      </c>
      <c r="H178" s="6">
        <f t="shared" si="10"/>
        <v>20</v>
      </c>
      <c r="I178" s="9">
        <f t="shared" si="11"/>
        <v>20</v>
      </c>
      <c r="J178" s="6" t="s">
        <v>367</v>
      </c>
    </row>
    <row r="179" spans="1:10" ht="12.75">
      <c r="A179" s="6">
        <v>114</v>
      </c>
      <c r="B179" s="6" t="s">
        <v>620</v>
      </c>
      <c r="C179" s="6" t="s">
        <v>531</v>
      </c>
      <c r="E179" s="6">
        <v>7.5</v>
      </c>
      <c r="H179" s="6">
        <f t="shared" si="10"/>
        <v>7.5</v>
      </c>
      <c r="I179" s="9">
        <f t="shared" si="11"/>
        <v>7.5</v>
      </c>
      <c r="J179" s="6" t="s">
        <v>20</v>
      </c>
    </row>
    <row r="180" spans="1:10" ht="12.75">
      <c r="A180" s="6">
        <v>3</v>
      </c>
      <c r="B180" s="6" t="s">
        <v>620</v>
      </c>
      <c r="C180" s="6" t="s">
        <v>388</v>
      </c>
      <c r="E180" s="6">
        <v>3750</v>
      </c>
      <c r="G180" s="6">
        <v>15000</v>
      </c>
      <c r="H180" s="6">
        <f t="shared" si="10"/>
        <v>3750</v>
      </c>
      <c r="I180" s="9">
        <f t="shared" si="11"/>
        <v>18750</v>
      </c>
      <c r="J180" s="6" t="s">
        <v>625</v>
      </c>
    </row>
    <row r="181" spans="1:10" ht="12.75">
      <c r="A181" s="6">
        <v>121</v>
      </c>
      <c r="B181" s="6" t="s">
        <v>620</v>
      </c>
      <c r="C181" s="6" t="s">
        <v>563</v>
      </c>
      <c r="E181" s="6">
        <v>12</v>
      </c>
      <c r="H181" s="6">
        <f t="shared" si="10"/>
        <v>12</v>
      </c>
      <c r="I181" s="9">
        <f t="shared" si="11"/>
        <v>12</v>
      </c>
      <c r="J181" s="6" t="s">
        <v>564</v>
      </c>
    </row>
    <row r="182" spans="1:10" ht="12.75">
      <c r="A182" s="6">
        <v>9</v>
      </c>
      <c r="B182" s="6" t="s">
        <v>620</v>
      </c>
      <c r="C182" s="6" t="s">
        <v>395</v>
      </c>
      <c r="E182" s="6">
        <v>2</v>
      </c>
      <c r="H182" s="6">
        <f t="shared" si="10"/>
        <v>2</v>
      </c>
      <c r="I182" s="9">
        <f t="shared" si="11"/>
        <v>2</v>
      </c>
      <c r="J182" s="6" t="s">
        <v>630</v>
      </c>
    </row>
    <row r="183" spans="1:10" ht="12.75">
      <c r="A183" s="6">
        <v>33</v>
      </c>
      <c r="B183" s="6" t="s">
        <v>620</v>
      </c>
      <c r="C183" s="6" t="s">
        <v>424</v>
      </c>
      <c r="E183" s="6">
        <v>10</v>
      </c>
      <c r="H183" s="6">
        <f t="shared" si="10"/>
        <v>10</v>
      </c>
      <c r="I183" s="9">
        <f t="shared" si="11"/>
        <v>10</v>
      </c>
      <c r="J183" s="6" t="s">
        <v>689</v>
      </c>
    </row>
    <row r="184" spans="1:10" ht="12.75">
      <c r="A184" s="6">
        <v>2</v>
      </c>
      <c r="B184" s="6" t="s">
        <v>620</v>
      </c>
      <c r="C184" s="6" t="s">
        <v>387</v>
      </c>
      <c r="E184" s="6">
        <v>75</v>
      </c>
      <c r="H184" s="6">
        <f t="shared" si="10"/>
        <v>75</v>
      </c>
      <c r="I184" s="9">
        <f t="shared" si="11"/>
        <v>75</v>
      </c>
      <c r="J184" s="6" t="s">
        <v>624</v>
      </c>
    </row>
    <row r="185" spans="1:10" ht="12.75">
      <c r="A185" s="6">
        <v>83</v>
      </c>
      <c r="B185" s="6" t="s">
        <v>620</v>
      </c>
      <c r="C185" s="6" t="s">
        <v>496</v>
      </c>
      <c r="E185" s="6">
        <v>110</v>
      </c>
      <c r="G185" s="6">
        <v>80</v>
      </c>
      <c r="H185" s="6">
        <f t="shared" si="10"/>
        <v>110</v>
      </c>
      <c r="I185" s="9">
        <f t="shared" si="11"/>
        <v>190</v>
      </c>
      <c r="J185" s="6" t="s">
        <v>719</v>
      </c>
    </row>
    <row r="186" spans="1:10" ht="12.75">
      <c r="A186" s="6">
        <v>10</v>
      </c>
      <c r="B186" s="6" t="s">
        <v>620</v>
      </c>
      <c r="C186" s="6" t="s">
        <v>396</v>
      </c>
      <c r="E186" s="6">
        <v>80</v>
      </c>
      <c r="G186" s="6">
        <v>30</v>
      </c>
      <c r="H186" s="6">
        <f t="shared" si="10"/>
        <v>80</v>
      </c>
      <c r="I186" s="9">
        <f t="shared" si="11"/>
        <v>110</v>
      </c>
      <c r="J186" s="6" t="s">
        <v>397</v>
      </c>
    </row>
    <row r="187" spans="1:10" ht="12.75">
      <c r="A187" s="6">
        <v>126</v>
      </c>
      <c r="B187" s="6" t="s">
        <v>620</v>
      </c>
      <c r="C187" s="6" t="s">
        <v>569</v>
      </c>
      <c r="E187" s="6">
        <v>3</v>
      </c>
      <c r="H187" s="6">
        <f t="shared" si="10"/>
        <v>3</v>
      </c>
      <c r="I187" s="9">
        <f t="shared" si="11"/>
        <v>3</v>
      </c>
      <c r="J187" s="6" t="s">
        <v>31</v>
      </c>
    </row>
    <row r="188" spans="1:10" ht="12.75">
      <c r="A188" s="6">
        <v>128</v>
      </c>
      <c r="B188" s="6" t="s">
        <v>620</v>
      </c>
      <c r="C188" s="6" t="s">
        <v>572</v>
      </c>
      <c r="E188" s="6">
        <v>30</v>
      </c>
      <c r="H188" s="6">
        <f t="shared" si="10"/>
        <v>30</v>
      </c>
      <c r="I188" s="9">
        <f t="shared" si="11"/>
        <v>30</v>
      </c>
      <c r="J188" s="6" t="s">
        <v>573</v>
      </c>
    </row>
    <row r="189" spans="1:10" ht="12.75">
      <c r="A189" s="6">
        <v>127</v>
      </c>
      <c r="B189" s="6" t="s">
        <v>620</v>
      </c>
      <c r="C189" s="6" t="s">
        <v>570</v>
      </c>
      <c r="E189" s="6">
        <v>40</v>
      </c>
      <c r="H189" s="6">
        <f t="shared" si="10"/>
        <v>40</v>
      </c>
      <c r="I189" s="9">
        <f t="shared" si="11"/>
        <v>40</v>
      </c>
      <c r="J189" s="6" t="s">
        <v>571</v>
      </c>
    </row>
    <row r="190" spans="1:10" ht="12.75">
      <c r="A190" s="6">
        <v>76</v>
      </c>
      <c r="B190" s="6" t="s">
        <v>620</v>
      </c>
      <c r="C190" s="6" t="s">
        <v>479</v>
      </c>
      <c r="E190" s="6">
        <v>5</v>
      </c>
      <c r="G190" s="6">
        <v>10</v>
      </c>
      <c r="H190" s="6">
        <f t="shared" si="10"/>
        <v>5</v>
      </c>
      <c r="I190" s="9">
        <f t="shared" si="11"/>
        <v>15</v>
      </c>
      <c r="J190" s="6" t="s">
        <v>480</v>
      </c>
    </row>
    <row r="191" spans="1:10" ht="12.75">
      <c r="A191" s="6">
        <v>82</v>
      </c>
      <c r="B191" s="6" t="s">
        <v>620</v>
      </c>
      <c r="C191" s="6" t="s">
        <v>494</v>
      </c>
      <c r="E191" s="6">
        <v>13</v>
      </c>
      <c r="G191" s="6">
        <v>10</v>
      </c>
      <c r="H191" s="6">
        <f t="shared" si="10"/>
        <v>13</v>
      </c>
      <c r="I191" s="9">
        <f t="shared" si="11"/>
        <v>23</v>
      </c>
      <c r="J191" s="6" t="s">
        <v>495</v>
      </c>
    </row>
    <row r="192" spans="1:10" ht="12.75">
      <c r="A192" s="6">
        <v>85</v>
      </c>
      <c r="B192" s="6" t="s">
        <v>620</v>
      </c>
      <c r="C192" s="6" t="s">
        <v>499</v>
      </c>
      <c r="E192" s="6">
        <v>3</v>
      </c>
      <c r="H192" s="6">
        <f t="shared" si="10"/>
        <v>3</v>
      </c>
      <c r="I192" s="9">
        <f t="shared" si="11"/>
        <v>3</v>
      </c>
      <c r="J192" s="6" t="s">
        <v>720</v>
      </c>
    </row>
    <row r="193" spans="1:10" ht="12.75">
      <c r="A193" s="6">
        <v>16</v>
      </c>
      <c r="B193" s="6" t="s">
        <v>620</v>
      </c>
      <c r="C193" s="6" t="s">
        <v>406</v>
      </c>
      <c r="E193" s="6">
        <v>1470</v>
      </c>
      <c r="H193" s="6">
        <f t="shared" si="10"/>
        <v>1470</v>
      </c>
      <c r="I193" s="9">
        <f t="shared" si="11"/>
        <v>1470</v>
      </c>
      <c r="J193" s="6" t="s">
        <v>633</v>
      </c>
    </row>
    <row r="194" spans="1:10" ht="12.75">
      <c r="A194" s="6">
        <v>46</v>
      </c>
      <c r="B194" s="6" t="s">
        <v>620</v>
      </c>
      <c r="C194" s="6" t="s">
        <v>443</v>
      </c>
      <c r="E194" s="6">
        <v>11</v>
      </c>
      <c r="G194" s="6">
        <v>120</v>
      </c>
      <c r="H194" s="6">
        <f t="shared" si="10"/>
        <v>11</v>
      </c>
      <c r="I194" s="9">
        <f t="shared" si="11"/>
        <v>131</v>
      </c>
      <c r="J194" s="6" t="s">
        <v>695</v>
      </c>
    </row>
    <row r="195" spans="1:10" ht="12.75">
      <c r="A195" s="6">
        <v>57</v>
      </c>
      <c r="B195" s="6" t="s">
        <v>620</v>
      </c>
      <c r="C195" s="6" t="s">
        <v>455</v>
      </c>
      <c r="E195" s="6">
        <v>252</v>
      </c>
      <c r="G195" s="6">
        <v>150</v>
      </c>
      <c r="H195" s="6">
        <f t="shared" si="10"/>
        <v>252</v>
      </c>
      <c r="I195" s="9">
        <f t="shared" si="11"/>
        <v>402</v>
      </c>
      <c r="J195" s="6" t="s">
        <v>705</v>
      </c>
    </row>
    <row r="196" spans="1:10" ht="12.75">
      <c r="A196" s="6">
        <v>45</v>
      </c>
      <c r="B196" s="6" t="s">
        <v>620</v>
      </c>
      <c r="C196" s="6" t="s">
        <v>442</v>
      </c>
      <c r="E196" s="6">
        <v>225</v>
      </c>
      <c r="H196" s="6">
        <f t="shared" si="10"/>
        <v>225</v>
      </c>
      <c r="I196" s="9">
        <f t="shared" si="11"/>
        <v>225</v>
      </c>
      <c r="J196" s="6" t="s">
        <v>694</v>
      </c>
    </row>
    <row r="197" spans="1:10" ht="12.75">
      <c r="A197" s="6">
        <v>106</v>
      </c>
      <c r="B197" s="6" t="s">
        <v>620</v>
      </c>
      <c r="C197" s="6" t="s">
        <v>523</v>
      </c>
      <c r="E197" s="6">
        <v>194</v>
      </c>
      <c r="G197" s="6">
        <v>50</v>
      </c>
      <c r="H197" s="6">
        <f t="shared" si="10"/>
        <v>194</v>
      </c>
      <c r="I197" s="9">
        <f t="shared" si="11"/>
        <v>244</v>
      </c>
      <c r="J197" s="6" t="s">
        <v>12</v>
      </c>
    </row>
    <row r="198" spans="1:10" ht="12.75">
      <c r="A198" s="6">
        <v>110</v>
      </c>
      <c r="B198" s="6" t="s">
        <v>620</v>
      </c>
      <c r="C198" s="6" t="s">
        <v>527</v>
      </c>
      <c r="E198" s="6">
        <v>20</v>
      </c>
      <c r="H198" s="6">
        <f t="shared" si="10"/>
        <v>20</v>
      </c>
      <c r="I198" s="9">
        <f t="shared" si="11"/>
        <v>20</v>
      </c>
      <c r="J198" s="6" t="s">
        <v>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4">
      <selection activeCell="L107" sqref="L107"/>
    </sheetView>
  </sheetViews>
  <sheetFormatPr defaultColWidth="8.796875" defaultRowHeight="15"/>
  <cols>
    <col min="2" max="2" width="8.8984375" style="0" hidden="1" customWidth="1"/>
    <col min="3" max="3" width="36.296875" style="0" bestFit="1" customWidth="1"/>
    <col min="5" max="5" width="18.69921875" style="0" customWidth="1"/>
    <col min="6" max="10" width="0" style="0" hidden="1" customWidth="1"/>
  </cols>
  <sheetData>
    <row r="1" spans="1:12" ht="15">
      <c r="A1" s="6" t="s">
        <v>81</v>
      </c>
      <c r="B1" s="6" t="s">
        <v>82</v>
      </c>
      <c r="C1" s="6"/>
      <c r="D1" s="6" t="s">
        <v>91</v>
      </c>
      <c r="E1" s="6" t="s">
        <v>83</v>
      </c>
      <c r="F1" s="6" t="s">
        <v>84</v>
      </c>
      <c r="G1" s="6" t="s">
        <v>87</v>
      </c>
      <c r="H1" s="6" t="s">
        <v>85</v>
      </c>
      <c r="I1" s="6" t="s">
        <v>86</v>
      </c>
      <c r="J1" s="6" t="s">
        <v>88</v>
      </c>
      <c r="K1" s="9" t="s">
        <v>89</v>
      </c>
      <c r="L1" s="6"/>
    </row>
    <row r="2" spans="1:12" ht="15">
      <c r="A2" s="6">
        <v>47</v>
      </c>
      <c r="B2" s="6" t="s">
        <v>620</v>
      </c>
      <c r="C2" s="6" t="s">
        <v>90</v>
      </c>
      <c r="D2" s="6" t="s">
        <v>94</v>
      </c>
      <c r="E2" s="6" t="s">
        <v>444</v>
      </c>
      <c r="F2" s="6"/>
      <c r="G2" s="6">
        <v>25</v>
      </c>
      <c r="H2" s="6"/>
      <c r="I2" s="6"/>
      <c r="J2" s="6">
        <f aca="true" t="shared" si="0" ref="J2:J65">F2+G2</f>
        <v>25</v>
      </c>
      <c r="K2" s="9">
        <f>H2+I2+J2</f>
        <v>25</v>
      </c>
      <c r="L2" s="6" t="s">
        <v>696</v>
      </c>
    </row>
    <row r="3" spans="1:12" ht="15">
      <c r="A3" s="6">
        <v>4</v>
      </c>
      <c r="B3" s="6" t="s">
        <v>620</v>
      </c>
      <c r="C3" s="6" t="s">
        <v>92</v>
      </c>
      <c r="D3" s="6" t="s">
        <v>95</v>
      </c>
      <c r="E3" s="6" t="s">
        <v>389</v>
      </c>
      <c r="F3" s="6"/>
      <c r="G3" s="6">
        <v>16</v>
      </c>
      <c r="H3" s="6"/>
      <c r="I3" s="6"/>
      <c r="J3" s="6">
        <f t="shared" si="0"/>
        <v>16</v>
      </c>
      <c r="K3" s="9">
        <f aca="true" t="shared" si="1" ref="K3:K66">H3+I3+J3</f>
        <v>16</v>
      </c>
      <c r="L3" s="6" t="s">
        <v>390</v>
      </c>
    </row>
    <row r="4" spans="1:12" ht="15">
      <c r="A4" s="6">
        <v>1</v>
      </c>
      <c r="B4" s="6" t="s">
        <v>620</v>
      </c>
      <c r="C4" s="6" t="s">
        <v>93</v>
      </c>
      <c r="D4" s="6" t="s">
        <v>94</v>
      </c>
      <c r="E4" s="6" t="s">
        <v>385</v>
      </c>
      <c r="F4" s="6"/>
      <c r="G4" s="6">
        <v>1</v>
      </c>
      <c r="H4" s="6"/>
      <c r="I4" s="6">
        <v>5</v>
      </c>
      <c r="J4" s="6">
        <f t="shared" si="0"/>
        <v>1</v>
      </c>
      <c r="K4" s="9">
        <f t="shared" si="1"/>
        <v>6</v>
      </c>
      <c r="L4" s="6" t="s">
        <v>623</v>
      </c>
    </row>
    <row r="5" spans="1:12" ht="15">
      <c r="A5" s="6">
        <v>72</v>
      </c>
      <c r="B5" s="6" t="s">
        <v>620</v>
      </c>
      <c r="C5" s="6" t="s">
        <v>96</v>
      </c>
      <c r="D5" s="6" t="s">
        <v>97</v>
      </c>
      <c r="E5" s="6" t="s">
        <v>474</v>
      </c>
      <c r="F5" s="6"/>
      <c r="G5" s="6">
        <v>10</v>
      </c>
      <c r="H5" s="6"/>
      <c r="I5" s="6">
        <v>20</v>
      </c>
      <c r="J5" s="6">
        <f t="shared" si="0"/>
        <v>10</v>
      </c>
      <c r="K5" s="9">
        <f t="shared" si="1"/>
        <v>30</v>
      </c>
      <c r="L5" s="6" t="s">
        <v>715</v>
      </c>
    </row>
    <row r="6" spans="1:12" ht="15">
      <c r="A6" s="6">
        <v>62</v>
      </c>
      <c r="B6" s="6" t="s">
        <v>620</v>
      </c>
      <c r="C6" s="6" t="s">
        <v>99</v>
      </c>
      <c r="D6" s="6" t="s">
        <v>97</v>
      </c>
      <c r="E6" s="6" t="s">
        <v>462</v>
      </c>
      <c r="F6" s="6"/>
      <c r="G6" s="6">
        <v>208</v>
      </c>
      <c r="H6" s="6"/>
      <c r="I6" s="6">
        <v>72</v>
      </c>
      <c r="J6" s="6">
        <f t="shared" si="0"/>
        <v>208</v>
      </c>
      <c r="K6" s="9">
        <f t="shared" si="1"/>
        <v>280</v>
      </c>
      <c r="L6" s="6" t="s">
        <v>708</v>
      </c>
    </row>
    <row r="7" spans="1:12" ht="15">
      <c r="A7" s="6">
        <v>66</v>
      </c>
      <c r="B7" s="6" t="s">
        <v>620</v>
      </c>
      <c r="C7" s="6" t="s">
        <v>112</v>
      </c>
      <c r="D7" s="6" t="s">
        <v>97</v>
      </c>
      <c r="E7" s="6" t="s">
        <v>467</v>
      </c>
      <c r="F7" s="6"/>
      <c r="G7" s="6">
        <v>733</v>
      </c>
      <c r="H7" s="6"/>
      <c r="I7" s="6">
        <v>50</v>
      </c>
      <c r="J7" s="6">
        <f t="shared" si="0"/>
        <v>733</v>
      </c>
      <c r="K7" s="9">
        <f t="shared" si="1"/>
        <v>783</v>
      </c>
      <c r="L7" s="6" t="s">
        <v>468</v>
      </c>
    </row>
    <row r="8" spans="1:12" ht="15">
      <c r="A8" s="6">
        <v>65</v>
      </c>
      <c r="B8" s="6" t="s">
        <v>620</v>
      </c>
      <c r="C8" s="6" t="s">
        <v>113</v>
      </c>
      <c r="D8" s="6" t="s">
        <v>97</v>
      </c>
      <c r="E8" s="6" t="s">
        <v>466</v>
      </c>
      <c r="F8" s="6"/>
      <c r="G8" s="6">
        <v>319</v>
      </c>
      <c r="H8" s="6"/>
      <c r="I8" s="6">
        <v>80</v>
      </c>
      <c r="J8" s="6">
        <f t="shared" si="0"/>
        <v>319</v>
      </c>
      <c r="K8" s="9">
        <f t="shared" si="1"/>
        <v>399</v>
      </c>
      <c r="L8" s="6" t="s">
        <v>709</v>
      </c>
    </row>
    <row r="9" spans="1:12" ht="15">
      <c r="A9" s="6">
        <v>64</v>
      </c>
      <c r="B9" s="6" t="s">
        <v>620</v>
      </c>
      <c r="C9" s="6"/>
      <c r="D9" s="6"/>
      <c r="E9" s="6" t="s">
        <v>465</v>
      </c>
      <c r="F9" s="6"/>
      <c r="G9" s="6">
        <v>265</v>
      </c>
      <c r="H9" s="6"/>
      <c r="I9" s="6">
        <v>80</v>
      </c>
      <c r="J9" s="6">
        <f t="shared" si="0"/>
        <v>265</v>
      </c>
      <c r="K9" s="9">
        <f t="shared" si="1"/>
        <v>345</v>
      </c>
      <c r="L9" s="6" t="s">
        <v>708</v>
      </c>
    </row>
    <row r="10" spans="1:12" ht="15">
      <c r="A10" s="6">
        <v>61</v>
      </c>
      <c r="B10" s="6" t="s">
        <v>620</v>
      </c>
      <c r="C10" s="6" t="s">
        <v>114</v>
      </c>
      <c r="D10" s="6" t="s">
        <v>97</v>
      </c>
      <c r="E10" s="6" t="s">
        <v>460</v>
      </c>
      <c r="F10" s="6"/>
      <c r="G10" s="6">
        <v>60</v>
      </c>
      <c r="H10" s="6"/>
      <c r="I10" s="6">
        <v>40</v>
      </c>
      <c r="J10" s="6">
        <f t="shared" si="0"/>
        <v>60</v>
      </c>
      <c r="K10" s="9">
        <f t="shared" si="1"/>
        <v>100</v>
      </c>
      <c r="L10" s="6" t="s">
        <v>461</v>
      </c>
    </row>
    <row r="11" spans="1:12" ht="15">
      <c r="A11" s="6">
        <v>73</v>
      </c>
      <c r="B11" s="6" t="s">
        <v>620</v>
      </c>
      <c r="C11" s="6" t="s">
        <v>115</v>
      </c>
      <c r="D11" s="6"/>
      <c r="E11" s="6" t="s">
        <v>475</v>
      </c>
      <c r="F11" s="6"/>
      <c r="G11" s="6">
        <v>419</v>
      </c>
      <c r="H11" s="6"/>
      <c r="I11" s="6">
        <v>90</v>
      </c>
      <c r="J11" s="6">
        <f t="shared" si="0"/>
        <v>419</v>
      </c>
      <c r="K11" s="9">
        <f t="shared" si="1"/>
        <v>509</v>
      </c>
      <c r="L11" s="6" t="s">
        <v>716</v>
      </c>
    </row>
    <row r="12" spans="1:12" ht="15">
      <c r="A12" s="6">
        <v>44</v>
      </c>
      <c r="B12" s="6" t="s">
        <v>620</v>
      </c>
      <c r="C12" s="6" t="s">
        <v>116</v>
      </c>
      <c r="D12" s="6" t="s">
        <v>97</v>
      </c>
      <c r="E12" s="6" t="s">
        <v>440</v>
      </c>
      <c r="F12" s="6"/>
      <c r="G12" s="6">
        <v>15</v>
      </c>
      <c r="H12" s="6"/>
      <c r="I12" s="6"/>
      <c r="J12" s="6">
        <f t="shared" si="0"/>
        <v>15</v>
      </c>
      <c r="K12" s="9">
        <f t="shared" si="1"/>
        <v>15</v>
      </c>
      <c r="L12" s="6" t="s">
        <v>441</v>
      </c>
    </row>
    <row r="13" spans="1:12" ht="15">
      <c r="A13" s="6">
        <v>70</v>
      </c>
      <c r="B13" s="6" t="s">
        <v>620</v>
      </c>
      <c r="C13" s="6"/>
      <c r="D13" s="6"/>
      <c r="E13" s="6" t="s">
        <v>472</v>
      </c>
      <c r="F13" s="6"/>
      <c r="G13" s="6">
        <v>5</v>
      </c>
      <c r="H13" s="6"/>
      <c r="I13" s="6"/>
      <c r="J13" s="6">
        <f t="shared" si="0"/>
        <v>5</v>
      </c>
      <c r="K13" s="9">
        <f t="shared" si="1"/>
        <v>5</v>
      </c>
      <c r="L13" s="6" t="s">
        <v>713</v>
      </c>
    </row>
    <row r="14" spans="1:12" ht="15">
      <c r="A14" s="6">
        <v>69</v>
      </c>
      <c r="B14" s="6" t="s">
        <v>620</v>
      </c>
      <c r="C14" s="6" t="s">
        <v>117</v>
      </c>
      <c r="D14" s="6" t="s">
        <v>97</v>
      </c>
      <c r="E14" s="6" t="s">
        <v>471</v>
      </c>
      <c r="F14" s="6"/>
      <c r="G14" s="6">
        <v>15</v>
      </c>
      <c r="H14" s="6"/>
      <c r="I14" s="6">
        <v>60</v>
      </c>
      <c r="J14" s="6">
        <f t="shared" si="0"/>
        <v>15</v>
      </c>
      <c r="K14" s="9">
        <f t="shared" si="1"/>
        <v>75</v>
      </c>
      <c r="L14" s="6" t="s">
        <v>712</v>
      </c>
    </row>
    <row r="15" spans="1:12" s="12" customFormat="1" ht="15">
      <c r="A15" s="10">
        <v>40</v>
      </c>
      <c r="B15" s="10" t="s">
        <v>620</v>
      </c>
      <c r="C15" s="10"/>
      <c r="D15" s="10"/>
      <c r="E15" s="10" t="s">
        <v>436</v>
      </c>
      <c r="F15" s="10"/>
      <c r="G15" s="10">
        <v>79</v>
      </c>
      <c r="H15" s="10"/>
      <c r="I15" s="10"/>
      <c r="J15" s="10">
        <f t="shared" si="0"/>
        <v>79</v>
      </c>
      <c r="K15" s="11">
        <f t="shared" si="1"/>
        <v>79</v>
      </c>
      <c r="L15" s="10" t="s">
        <v>690</v>
      </c>
    </row>
    <row r="16" spans="1:12" ht="15">
      <c r="A16" s="6">
        <v>63</v>
      </c>
      <c r="B16" s="6" t="s">
        <v>620</v>
      </c>
      <c r="C16" s="6" t="s">
        <v>98</v>
      </c>
      <c r="D16" s="6" t="s">
        <v>97</v>
      </c>
      <c r="E16" s="6" t="s">
        <v>463</v>
      </c>
      <c r="F16" s="6"/>
      <c r="G16" s="6">
        <v>120</v>
      </c>
      <c r="H16" s="6"/>
      <c r="I16" s="6">
        <v>50</v>
      </c>
      <c r="J16" s="6">
        <f t="shared" si="0"/>
        <v>120</v>
      </c>
      <c r="K16" s="9">
        <f t="shared" si="1"/>
        <v>170</v>
      </c>
      <c r="L16" s="6" t="s">
        <v>464</v>
      </c>
    </row>
    <row r="17" spans="1:12" ht="15">
      <c r="A17" s="6">
        <v>108</v>
      </c>
      <c r="B17" s="6" t="s">
        <v>620</v>
      </c>
      <c r="C17" s="6" t="s">
        <v>100</v>
      </c>
      <c r="D17" s="6" t="s">
        <v>386</v>
      </c>
      <c r="E17" s="6" t="s">
        <v>525</v>
      </c>
      <c r="F17" s="6"/>
      <c r="G17" s="6">
        <v>40</v>
      </c>
      <c r="H17" s="6"/>
      <c r="I17" s="6">
        <v>20</v>
      </c>
      <c r="J17" s="6">
        <f t="shared" si="0"/>
        <v>40</v>
      </c>
      <c r="K17" s="9">
        <f t="shared" si="1"/>
        <v>60</v>
      </c>
      <c r="L17" s="6" t="s">
        <v>14</v>
      </c>
    </row>
    <row r="18" spans="1:12" ht="15">
      <c r="A18" s="6">
        <v>56</v>
      </c>
      <c r="B18" s="6" t="s">
        <v>620</v>
      </c>
      <c r="C18" s="6"/>
      <c r="D18" s="6"/>
      <c r="E18" s="6" t="s">
        <v>454</v>
      </c>
      <c r="F18" s="6"/>
      <c r="G18" s="6">
        <v>30</v>
      </c>
      <c r="H18" s="6"/>
      <c r="I18" s="6">
        <v>80</v>
      </c>
      <c r="J18" s="6">
        <f t="shared" si="0"/>
        <v>30</v>
      </c>
      <c r="K18" s="9">
        <f t="shared" si="1"/>
        <v>110</v>
      </c>
      <c r="L18" s="6" t="s">
        <v>704</v>
      </c>
    </row>
    <row r="19" spans="1:12" ht="15">
      <c r="A19" s="6">
        <v>166</v>
      </c>
      <c r="B19" s="6" t="s">
        <v>620</v>
      </c>
      <c r="C19" s="6" t="s">
        <v>118</v>
      </c>
      <c r="D19" s="6"/>
      <c r="E19" s="6" t="s">
        <v>599</v>
      </c>
      <c r="F19" s="6"/>
      <c r="G19" s="6">
        <v>10</v>
      </c>
      <c r="H19" s="6"/>
      <c r="I19" s="6"/>
      <c r="J19" s="6">
        <f t="shared" si="0"/>
        <v>10</v>
      </c>
      <c r="K19" s="9">
        <f t="shared" si="1"/>
        <v>10</v>
      </c>
      <c r="L19" s="6" t="s">
        <v>600</v>
      </c>
    </row>
    <row r="20" spans="1:12" ht="15">
      <c r="A20" s="6">
        <v>5</v>
      </c>
      <c r="B20" s="6" t="s">
        <v>620</v>
      </c>
      <c r="C20" s="6" t="s">
        <v>101</v>
      </c>
      <c r="D20" s="6" t="s">
        <v>97</v>
      </c>
      <c r="E20" s="6" t="s">
        <v>391</v>
      </c>
      <c r="F20" s="6"/>
      <c r="G20" s="6">
        <v>60</v>
      </c>
      <c r="H20" s="6"/>
      <c r="I20" s="6"/>
      <c r="J20" s="6">
        <f t="shared" si="0"/>
        <v>60</v>
      </c>
      <c r="K20" s="9">
        <f t="shared" si="1"/>
        <v>60</v>
      </c>
      <c r="L20" s="6" t="s">
        <v>626</v>
      </c>
    </row>
    <row r="21" spans="1:12" ht="15">
      <c r="A21" s="6">
        <v>179</v>
      </c>
      <c r="B21" s="6" t="s">
        <v>620</v>
      </c>
      <c r="C21" s="6"/>
      <c r="D21" s="6"/>
      <c r="E21" s="6" t="s">
        <v>616</v>
      </c>
      <c r="F21" s="6"/>
      <c r="G21" s="6">
        <v>42</v>
      </c>
      <c r="H21" s="6"/>
      <c r="I21" s="6"/>
      <c r="J21" s="6">
        <f t="shared" si="0"/>
        <v>42</v>
      </c>
      <c r="K21" s="9">
        <f t="shared" si="1"/>
        <v>42</v>
      </c>
      <c r="L21" s="6" t="s">
        <v>52</v>
      </c>
    </row>
    <row r="22" spans="1:12" ht="15">
      <c r="A22" s="6">
        <v>160</v>
      </c>
      <c r="B22" s="6" t="s">
        <v>620</v>
      </c>
      <c r="C22" s="6" t="s">
        <v>105</v>
      </c>
      <c r="D22" s="6" t="s">
        <v>386</v>
      </c>
      <c r="E22" s="6" t="s">
        <v>593</v>
      </c>
      <c r="F22" s="6"/>
      <c r="G22" s="6">
        <v>500</v>
      </c>
      <c r="H22" s="6"/>
      <c r="I22" s="6">
        <v>100</v>
      </c>
      <c r="J22" s="6">
        <f t="shared" si="0"/>
        <v>500</v>
      </c>
      <c r="K22" s="9">
        <f t="shared" si="1"/>
        <v>600</v>
      </c>
      <c r="L22" s="6" t="s">
        <v>594</v>
      </c>
    </row>
    <row r="23" spans="1:12" ht="15">
      <c r="A23" s="6">
        <v>4</v>
      </c>
      <c r="B23" s="6" t="s">
        <v>619</v>
      </c>
      <c r="C23" s="6" t="s">
        <v>104</v>
      </c>
      <c r="D23" s="6" t="s">
        <v>386</v>
      </c>
      <c r="E23" s="6" t="s">
        <v>621</v>
      </c>
      <c r="F23" s="6"/>
      <c r="G23" s="6"/>
      <c r="H23" s="6">
        <v>80</v>
      </c>
      <c r="I23" s="6"/>
      <c r="J23" s="6">
        <f t="shared" si="0"/>
        <v>0</v>
      </c>
      <c r="K23" s="9">
        <f t="shared" si="1"/>
        <v>80</v>
      </c>
      <c r="L23" s="6" t="s">
        <v>364</v>
      </c>
    </row>
    <row r="24" spans="1:12" ht="15">
      <c r="A24" s="6">
        <v>161</v>
      </c>
      <c r="B24" s="6" t="s">
        <v>620</v>
      </c>
      <c r="C24" s="6"/>
      <c r="D24" s="6"/>
      <c r="E24" s="6" t="s">
        <v>361</v>
      </c>
      <c r="F24" s="6"/>
      <c r="G24" s="6">
        <v>900</v>
      </c>
      <c r="H24" s="6"/>
      <c r="I24" s="6">
        <v>50</v>
      </c>
      <c r="J24" s="6">
        <f t="shared" si="0"/>
        <v>900</v>
      </c>
      <c r="K24" s="9">
        <f t="shared" si="1"/>
        <v>950</v>
      </c>
      <c r="L24" s="6" t="s">
        <v>595</v>
      </c>
    </row>
    <row r="25" spans="1:12" ht="15">
      <c r="A25" s="6">
        <v>5</v>
      </c>
      <c r="B25" s="6" t="s">
        <v>619</v>
      </c>
      <c r="C25" s="6"/>
      <c r="D25" s="6"/>
      <c r="E25" s="6" t="s">
        <v>622</v>
      </c>
      <c r="F25" s="6"/>
      <c r="G25" s="6"/>
      <c r="H25" s="6">
        <v>50</v>
      </c>
      <c r="I25" s="6"/>
      <c r="J25" s="6">
        <f t="shared" si="0"/>
        <v>0</v>
      </c>
      <c r="K25" s="9">
        <f t="shared" si="1"/>
        <v>50</v>
      </c>
      <c r="L25" s="6" t="s">
        <v>365</v>
      </c>
    </row>
    <row r="26" spans="1:12" ht="15">
      <c r="A26" s="6">
        <v>111</v>
      </c>
      <c r="B26" s="6" t="s">
        <v>620</v>
      </c>
      <c r="C26" s="6" t="s">
        <v>106</v>
      </c>
      <c r="D26" s="6" t="s">
        <v>191</v>
      </c>
      <c r="E26" s="6" t="s">
        <v>528</v>
      </c>
      <c r="F26" s="6"/>
      <c r="G26" s="6">
        <v>4</v>
      </c>
      <c r="H26" s="6"/>
      <c r="I26" s="6"/>
      <c r="J26" s="6">
        <f t="shared" si="0"/>
        <v>4</v>
      </c>
      <c r="K26" s="9">
        <f t="shared" si="1"/>
        <v>4</v>
      </c>
      <c r="L26" s="6" t="s">
        <v>17</v>
      </c>
    </row>
    <row r="27" spans="1:12" ht="15">
      <c r="A27" s="6">
        <v>115</v>
      </c>
      <c r="B27" s="6" t="s">
        <v>620</v>
      </c>
      <c r="C27" s="6" t="s">
        <v>107</v>
      </c>
      <c r="D27" s="6" t="s">
        <v>191</v>
      </c>
      <c r="E27" s="6" t="s">
        <v>532</v>
      </c>
      <c r="F27" s="6"/>
      <c r="G27" s="6">
        <v>5</v>
      </c>
      <c r="H27" s="6"/>
      <c r="I27" s="6"/>
      <c r="J27" s="6">
        <f t="shared" si="0"/>
        <v>5</v>
      </c>
      <c r="K27" s="9">
        <f t="shared" si="1"/>
        <v>5</v>
      </c>
      <c r="L27" s="6" t="s">
        <v>21</v>
      </c>
    </row>
    <row r="28" spans="1:12" ht="15">
      <c r="A28" s="6">
        <v>81</v>
      </c>
      <c r="B28" s="6" t="s">
        <v>620</v>
      </c>
      <c r="C28" s="6" t="s">
        <v>102</v>
      </c>
      <c r="D28" s="6" t="s">
        <v>386</v>
      </c>
      <c r="E28" s="6" t="s">
        <v>492</v>
      </c>
      <c r="F28" s="6"/>
      <c r="G28" s="6">
        <v>200</v>
      </c>
      <c r="H28" s="6"/>
      <c r="I28" s="6">
        <v>360</v>
      </c>
      <c r="J28" s="6">
        <f t="shared" si="0"/>
        <v>200</v>
      </c>
      <c r="K28" s="9">
        <f t="shared" si="1"/>
        <v>560</v>
      </c>
      <c r="L28" s="6" t="s">
        <v>493</v>
      </c>
    </row>
    <row r="29" spans="1:12" ht="15">
      <c r="A29" s="6">
        <v>171</v>
      </c>
      <c r="B29" s="6" t="s">
        <v>620</v>
      </c>
      <c r="C29" s="6" t="s">
        <v>103</v>
      </c>
      <c r="D29" s="6" t="s">
        <v>386</v>
      </c>
      <c r="E29" s="6" t="s">
        <v>606</v>
      </c>
      <c r="F29" s="6"/>
      <c r="G29" s="6">
        <v>10</v>
      </c>
      <c r="H29" s="6"/>
      <c r="I29" s="6"/>
      <c r="J29" s="6">
        <f t="shared" si="0"/>
        <v>10</v>
      </c>
      <c r="K29" s="9">
        <f t="shared" si="1"/>
        <v>10</v>
      </c>
      <c r="L29" s="6" t="s">
        <v>46</v>
      </c>
    </row>
    <row r="30" spans="1:12" ht="15">
      <c r="A30" s="6">
        <v>123</v>
      </c>
      <c r="B30" s="6" t="s">
        <v>620</v>
      </c>
      <c r="C30" s="6" t="s">
        <v>123</v>
      </c>
      <c r="D30" s="6" t="s">
        <v>386</v>
      </c>
      <c r="E30" s="6" t="s">
        <v>566</v>
      </c>
      <c r="F30" s="6"/>
      <c r="G30" s="6">
        <v>25</v>
      </c>
      <c r="H30" s="6"/>
      <c r="I30" s="6">
        <v>6</v>
      </c>
      <c r="J30" s="6">
        <f t="shared" si="0"/>
        <v>25</v>
      </c>
      <c r="K30" s="9">
        <f t="shared" si="1"/>
        <v>31</v>
      </c>
      <c r="L30" s="6" t="s">
        <v>28</v>
      </c>
    </row>
    <row r="31" spans="1:12" ht="15">
      <c r="A31" s="6">
        <v>134</v>
      </c>
      <c r="B31" s="6" t="s">
        <v>620</v>
      </c>
      <c r="C31" s="6" t="s">
        <v>108</v>
      </c>
      <c r="D31" s="6" t="s">
        <v>386</v>
      </c>
      <c r="E31" s="6" t="s">
        <v>579</v>
      </c>
      <c r="F31" s="6"/>
      <c r="G31" s="6">
        <v>1</v>
      </c>
      <c r="H31" s="6"/>
      <c r="I31" s="6">
        <v>2</v>
      </c>
      <c r="J31" s="6">
        <f t="shared" si="0"/>
        <v>1</v>
      </c>
      <c r="K31" s="9">
        <f t="shared" si="1"/>
        <v>3</v>
      </c>
      <c r="L31" s="6" t="s">
        <v>37</v>
      </c>
    </row>
    <row r="32" spans="1:12" ht="15">
      <c r="A32" s="6">
        <v>28</v>
      </c>
      <c r="B32" s="6" t="s">
        <v>620</v>
      </c>
      <c r="C32" s="6" t="s">
        <v>109</v>
      </c>
      <c r="D32" s="6" t="s">
        <v>97</v>
      </c>
      <c r="E32" s="6" t="s">
        <v>419</v>
      </c>
      <c r="F32" s="6"/>
      <c r="G32" s="6">
        <v>155</v>
      </c>
      <c r="H32" s="6"/>
      <c r="I32" s="6">
        <v>5</v>
      </c>
      <c r="J32" s="6">
        <f t="shared" si="0"/>
        <v>155</v>
      </c>
      <c r="K32" s="9">
        <f t="shared" si="1"/>
        <v>160</v>
      </c>
      <c r="L32" s="6" t="s">
        <v>675</v>
      </c>
    </row>
    <row r="33" spans="1:12" ht="15">
      <c r="A33" s="6">
        <v>74</v>
      </c>
      <c r="B33" s="6" t="s">
        <v>620</v>
      </c>
      <c r="C33" s="6" t="s">
        <v>110</v>
      </c>
      <c r="D33" s="6" t="s">
        <v>191</v>
      </c>
      <c r="E33" s="6" t="s">
        <v>476</v>
      </c>
      <c r="F33" s="6"/>
      <c r="G33" s="6">
        <v>3</v>
      </c>
      <c r="H33" s="6"/>
      <c r="I33" s="6"/>
      <c r="J33" s="6">
        <f t="shared" si="0"/>
        <v>3</v>
      </c>
      <c r="K33" s="9">
        <f t="shared" si="1"/>
        <v>3</v>
      </c>
      <c r="L33" s="6" t="s">
        <v>717</v>
      </c>
    </row>
    <row r="34" spans="1:12" ht="15">
      <c r="A34" s="6">
        <v>89</v>
      </c>
      <c r="B34" s="6" t="s">
        <v>620</v>
      </c>
      <c r="C34" s="6" t="s">
        <v>111</v>
      </c>
      <c r="D34" s="6" t="s">
        <v>386</v>
      </c>
      <c r="E34" s="6" t="s">
        <v>503</v>
      </c>
      <c r="F34" s="6"/>
      <c r="G34" s="6">
        <v>3870</v>
      </c>
      <c r="H34" s="6"/>
      <c r="I34" s="6">
        <v>1980</v>
      </c>
      <c r="J34" s="6">
        <f t="shared" si="0"/>
        <v>3870</v>
      </c>
      <c r="K34" s="9">
        <f t="shared" si="1"/>
        <v>5850</v>
      </c>
      <c r="L34" s="6" t="s">
        <v>1</v>
      </c>
    </row>
    <row r="35" spans="1:12" ht="15">
      <c r="A35" s="6">
        <v>113</v>
      </c>
      <c r="B35" s="6" t="s">
        <v>620</v>
      </c>
      <c r="C35" s="6" t="s">
        <v>127</v>
      </c>
      <c r="D35" s="6" t="s">
        <v>191</v>
      </c>
      <c r="E35" s="6" t="s">
        <v>530</v>
      </c>
      <c r="F35" s="6"/>
      <c r="G35" s="6">
        <v>1</v>
      </c>
      <c r="H35" s="6"/>
      <c r="I35" s="6"/>
      <c r="J35" s="6">
        <f t="shared" si="0"/>
        <v>1</v>
      </c>
      <c r="K35" s="9">
        <f t="shared" si="1"/>
        <v>1</v>
      </c>
      <c r="L35" s="6" t="s">
        <v>19</v>
      </c>
    </row>
    <row r="36" spans="1:12" ht="15">
      <c r="A36" s="6">
        <v>49</v>
      </c>
      <c r="B36" s="6" t="s">
        <v>620</v>
      </c>
      <c r="C36" s="6" t="s">
        <v>119</v>
      </c>
      <c r="D36" s="6" t="s">
        <v>97</v>
      </c>
      <c r="E36" s="6" t="s">
        <v>446</v>
      </c>
      <c r="F36" s="6"/>
      <c r="G36" s="6">
        <v>911</v>
      </c>
      <c r="H36" s="6"/>
      <c r="I36" s="6">
        <v>500</v>
      </c>
      <c r="J36" s="6">
        <f t="shared" si="0"/>
        <v>911</v>
      </c>
      <c r="K36" s="9">
        <f t="shared" si="1"/>
        <v>1411</v>
      </c>
      <c r="L36" s="6" t="s">
        <v>698</v>
      </c>
    </row>
    <row r="37" spans="1:12" ht="15">
      <c r="A37" s="6">
        <v>181</v>
      </c>
      <c r="B37" s="6" t="s">
        <v>620</v>
      </c>
      <c r="C37" s="6"/>
      <c r="D37" s="6"/>
      <c r="E37" s="6" t="s">
        <v>618</v>
      </c>
      <c r="F37" s="6"/>
      <c r="G37" s="6">
        <v>30</v>
      </c>
      <c r="H37" s="6"/>
      <c r="I37" s="6"/>
      <c r="J37" s="6">
        <f t="shared" si="0"/>
        <v>30</v>
      </c>
      <c r="K37" s="9">
        <f t="shared" si="1"/>
        <v>30</v>
      </c>
      <c r="L37" s="6" t="s">
        <v>53</v>
      </c>
    </row>
    <row r="38" spans="1:12" ht="15">
      <c r="A38" s="6">
        <v>180</v>
      </c>
      <c r="B38" s="6" t="s">
        <v>620</v>
      </c>
      <c r="C38" s="6"/>
      <c r="D38" s="6"/>
      <c r="E38" s="6" t="s">
        <v>617</v>
      </c>
      <c r="F38" s="6"/>
      <c r="G38" s="6">
        <v>3</v>
      </c>
      <c r="H38" s="6"/>
      <c r="I38" s="6"/>
      <c r="J38" s="6">
        <f t="shared" si="0"/>
        <v>3</v>
      </c>
      <c r="K38" s="9">
        <f t="shared" si="1"/>
        <v>3</v>
      </c>
      <c r="L38" s="6" t="s">
        <v>53</v>
      </c>
    </row>
    <row r="39" spans="1:12" ht="15">
      <c r="A39" s="6">
        <v>125</v>
      </c>
      <c r="B39" s="6" t="s">
        <v>620</v>
      </c>
      <c r="C39" s="6" t="s">
        <v>120</v>
      </c>
      <c r="D39" s="6" t="s">
        <v>386</v>
      </c>
      <c r="E39" s="6" t="s">
        <v>568</v>
      </c>
      <c r="F39" s="6"/>
      <c r="G39" s="6">
        <v>10</v>
      </c>
      <c r="H39" s="6"/>
      <c r="I39" s="6">
        <v>5</v>
      </c>
      <c r="J39" s="6">
        <f t="shared" si="0"/>
        <v>10</v>
      </c>
      <c r="K39" s="9">
        <f t="shared" si="1"/>
        <v>15</v>
      </c>
      <c r="L39" s="6" t="s">
        <v>30</v>
      </c>
    </row>
    <row r="40" spans="1:12" s="12" customFormat="1" ht="15">
      <c r="A40" s="10">
        <v>84</v>
      </c>
      <c r="B40" s="10" t="s">
        <v>620</v>
      </c>
      <c r="C40" s="10" t="s">
        <v>121</v>
      </c>
      <c r="D40" s="10" t="s">
        <v>386</v>
      </c>
      <c r="E40" s="10" t="s">
        <v>497</v>
      </c>
      <c r="F40" s="10"/>
      <c r="G40" s="10">
        <v>1</v>
      </c>
      <c r="H40" s="10"/>
      <c r="I40" s="10"/>
      <c r="J40" s="10">
        <f t="shared" si="0"/>
        <v>1</v>
      </c>
      <c r="K40" s="11">
        <f t="shared" si="1"/>
        <v>1</v>
      </c>
      <c r="L40" s="10" t="s">
        <v>498</v>
      </c>
    </row>
    <row r="41" spans="1:12" ht="15">
      <c r="A41" s="6">
        <v>7</v>
      </c>
      <c r="B41" s="6" t="s">
        <v>620</v>
      </c>
      <c r="C41" s="6" t="s">
        <v>122</v>
      </c>
      <c r="D41" s="6" t="s">
        <v>97</v>
      </c>
      <c r="E41" s="6" t="s">
        <v>393</v>
      </c>
      <c r="F41" s="6"/>
      <c r="G41" s="6">
        <v>175</v>
      </c>
      <c r="H41" s="6"/>
      <c r="I41" s="6"/>
      <c r="J41" s="6">
        <f t="shared" si="0"/>
        <v>175</v>
      </c>
      <c r="K41" s="9">
        <f t="shared" si="1"/>
        <v>175</v>
      </c>
      <c r="L41" s="6" t="s">
        <v>628</v>
      </c>
    </row>
    <row r="42" spans="1:12" ht="15">
      <c r="A42" s="6">
        <v>8</v>
      </c>
      <c r="B42" s="6" t="s">
        <v>620</v>
      </c>
      <c r="C42" s="6" t="s">
        <v>125</v>
      </c>
      <c r="D42" s="6" t="s">
        <v>97</v>
      </c>
      <c r="E42" s="6" t="s">
        <v>394</v>
      </c>
      <c r="F42" s="6"/>
      <c r="G42" s="6">
        <v>5</v>
      </c>
      <c r="H42" s="6"/>
      <c r="I42" s="6">
        <v>5</v>
      </c>
      <c r="J42" s="6">
        <f t="shared" si="0"/>
        <v>5</v>
      </c>
      <c r="K42" s="9">
        <f t="shared" si="1"/>
        <v>10</v>
      </c>
      <c r="L42" s="6" t="s">
        <v>629</v>
      </c>
    </row>
    <row r="43" spans="1:12" ht="15">
      <c r="A43" s="6">
        <v>133</v>
      </c>
      <c r="B43" s="6" t="s">
        <v>620</v>
      </c>
      <c r="C43" s="6" t="s">
        <v>124</v>
      </c>
      <c r="D43" s="6" t="s">
        <v>386</v>
      </c>
      <c r="E43" s="6" t="s">
        <v>578</v>
      </c>
      <c r="F43" s="6"/>
      <c r="G43" s="6">
        <v>104</v>
      </c>
      <c r="H43" s="6"/>
      <c r="I43" s="6">
        <v>4</v>
      </c>
      <c r="J43" s="6">
        <f t="shared" si="0"/>
        <v>104</v>
      </c>
      <c r="K43" s="9">
        <f t="shared" si="1"/>
        <v>108</v>
      </c>
      <c r="L43" s="6" t="s">
        <v>36</v>
      </c>
    </row>
    <row r="44" spans="1:12" ht="15">
      <c r="A44" s="6">
        <v>43</v>
      </c>
      <c r="B44" s="6" t="s">
        <v>620</v>
      </c>
      <c r="C44" s="6" t="s">
        <v>126</v>
      </c>
      <c r="D44" s="6" t="s">
        <v>386</v>
      </c>
      <c r="E44" s="6" t="s">
        <v>439</v>
      </c>
      <c r="F44" s="6"/>
      <c r="G44" s="6">
        <v>10</v>
      </c>
      <c r="H44" s="6"/>
      <c r="I44" s="6">
        <v>50</v>
      </c>
      <c r="J44" s="6">
        <f t="shared" si="0"/>
        <v>10</v>
      </c>
      <c r="K44" s="9">
        <f t="shared" si="1"/>
        <v>60</v>
      </c>
      <c r="L44" s="6" t="s">
        <v>693</v>
      </c>
    </row>
    <row r="45" spans="1:12" ht="15">
      <c r="A45" s="6">
        <v>91</v>
      </c>
      <c r="B45" s="6" t="s">
        <v>620</v>
      </c>
      <c r="C45" s="6"/>
      <c r="D45" s="6"/>
      <c r="E45" s="6" t="s">
        <v>506</v>
      </c>
      <c r="F45" s="6"/>
      <c r="G45" s="6">
        <v>100</v>
      </c>
      <c r="H45" s="6"/>
      <c r="I45" s="6"/>
      <c r="J45" s="6">
        <f t="shared" si="0"/>
        <v>100</v>
      </c>
      <c r="K45" s="9">
        <f t="shared" si="1"/>
        <v>100</v>
      </c>
      <c r="L45" s="6" t="s">
        <v>507</v>
      </c>
    </row>
    <row r="46" spans="1:12" ht="15">
      <c r="A46" s="6">
        <v>90</v>
      </c>
      <c r="B46" s="6" t="s">
        <v>620</v>
      </c>
      <c r="C46" s="6"/>
      <c r="D46" s="6"/>
      <c r="E46" s="6" t="s">
        <v>504</v>
      </c>
      <c r="F46" s="6"/>
      <c r="G46" s="6">
        <v>50</v>
      </c>
      <c r="H46" s="6"/>
      <c r="I46" s="6"/>
      <c r="J46" s="6">
        <f t="shared" si="0"/>
        <v>50</v>
      </c>
      <c r="K46" s="9">
        <f t="shared" si="1"/>
        <v>50</v>
      </c>
      <c r="L46" s="6" t="s">
        <v>505</v>
      </c>
    </row>
    <row r="47" spans="1:12" s="12" customFormat="1" ht="15">
      <c r="A47" s="10">
        <v>101</v>
      </c>
      <c r="B47" s="10" t="s">
        <v>620</v>
      </c>
      <c r="C47" s="10"/>
      <c r="D47" s="10"/>
      <c r="E47" s="10" t="s">
        <v>518</v>
      </c>
      <c r="F47" s="10"/>
      <c r="G47" s="10">
        <v>12</v>
      </c>
      <c r="H47" s="10"/>
      <c r="I47" s="10"/>
      <c r="J47" s="10">
        <f t="shared" si="0"/>
        <v>12</v>
      </c>
      <c r="K47" s="11">
        <f t="shared" si="1"/>
        <v>12</v>
      </c>
      <c r="L47" s="10" t="s">
        <v>7</v>
      </c>
    </row>
    <row r="48" spans="1:12" s="12" customFormat="1" ht="15">
      <c r="A48" s="10">
        <v>169</v>
      </c>
      <c r="B48" s="10" t="s">
        <v>620</v>
      </c>
      <c r="C48" s="10"/>
      <c r="D48" s="10"/>
      <c r="E48" s="10" t="s">
        <v>604</v>
      </c>
      <c r="F48" s="10"/>
      <c r="G48" s="10">
        <v>43</v>
      </c>
      <c r="H48" s="10"/>
      <c r="I48" s="10">
        <v>60</v>
      </c>
      <c r="J48" s="10">
        <f t="shared" si="0"/>
        <v>43</v>
      </c>
      <c r="K48" s="11">
        <f t="shared" si="1"/>
        <v>103</v>
      </c>
      <c r="L48" s="10" t="s">
        <v>44</v>
      </c>
    </row>
    <row r="49" spans="1:12" ht="15">
      <c r="A49" s="6">
        <v>22</v>
      </c>
      <c r="B49" s="6" t="s">
        <v>620</v>
      </c>
      <c r="C49" s="6" t="s">
        <v>128</v>
      </c>
      <c r="D49" s="6" t="s">
        <v>97</v>
      </c>
      <c r="E49" s="6" t="s">
        <v>412</v>
      </c>
      <c r="F49" s="6"/>
      <c r="G49" s="6">
        <v>3</v>
      </c>
      <c r="H49" s="6"/>
      <c r="I49" s="6"/>
      <c r="J49" s="6">
        <f t="shared" si="0"/>
        <v>3</v>
      </c>
      <c r="K49" s="9">
        <f t="shared" si="1"/>
        <v>3</v>
      </c>
      <c r="L49" s="6" t="s">
        <v>670</v>
      </c>
    </row>
    <row r="50" spans="1:12" ht="15">
      <c r="A50" s="6">
        <v>23</v>
      </c>
      <c r="B50" s="6" t="s">
        <v>620</v>
      </c>
      <c r="C50" s="6" t="s">
        <v>129</v>
      </c>
      <c r="D50" s="6" t="s">
        <v>97</v>
      </c>
      <c r="E50" s="6" t="s">
        <v>413</v>
      </c>
      <c r="F50" s="6"/>
      <c r="G50" s="6">
        <v>5</v>
      </c>
      <c r="H50" s="6"/>
      <c r="I50" s="6"/>
      <c r="J50" s="6">
        <f t="shared" si="0"/>
        <v>5</v>
      </c>
      <c r="K50" s="9">
        <f t="shared" si="1"/>
        <v>5</v>
      </c>
      <c r="L50" s="6" t="s">
        <v>414</v>
      </c>
    </row>
    <row r="51" spans="1:12" s="12" customFormat="1" ht="15">
      <c r="A51" s="10">
        <v>21</v>
      </c>
      <c r="B51" s="10" t="s">
        <v>620</v>
      </c>
      <c r="C51" s="10"/>
      <c r="D51" s="10"/>
      <c r="E51" s="10" t="s">
        <v>411</v>
      </c>
      <c r="F51" s="10"/>
      <c r="G51" s="10">
        <v>10</v>
      </c>
      <c r="H51" s="10"/>
      <c r="I51" s="10"/>
      <c r="J51" s="10">
        <f t="shared" si="0"/>
        <v>10</v>
      </c>
      <c r="K51" s="11">
        <f t="shared" si="1"/>
        <v>10</v>
      </c>
      <c r="L51" s="10" t="s">
        <v>669</v>
      </c>
    </row>
    <row r="52" spans="1:12" ht="15">
      <c r="A52" s="6">
        <v>50</v>
      </c>
      <c r="B52" s="6" t="s">
        <v>620</v>
      </c>
      <c r="C52" s="6"/>
      <c r="D52" s="6"/>
      <c r="E52" s="6" t="s">
        <v>447</v>
      </c>
      <c r="F52" s="6"/>
      <c r="G52" s="6">
        <v>15</v>
      </c>
      <c r="H52" s="6"/>
      <c r="I52" s="6"/>
      <c r="J52" s="6">
        <f t="shared" si="0"/>
        <v>15</v>
      </c>
      <c r="K52" s="9">
        <f t="shared" si="1"/>
        <v>15</v>
      </c>
      <c r="L52" s="6" t="s">
        <v>699</v>
      </c>
    </row>
    <row r="53" spans="1:12" s="12" customFormat="1" ht="15">
      <c r="A53" s="10">
        <v>159</v>
      </c>
      <c r="B53" s="10" t="s">
        <v>620</v>
      </c>
      <c r="C53" s="10"/>
      <c r="D53" s="10"/>
      <c r="E53" s="10" t="s">
        <v>591</v>
      </c>
      <c r="F53" s="10"/>
      <c r="G53" s="10">
        <v>260</v>
      </c>
      <c r="H53" s="10"/>
      <c r="I53" s="10"/>
      <c r="J53" s="10">
        <f t="shared" si="0"/>
        <v>260</v>
      </c>
      <c r="K53" s="11">
        <f t="shared" si="1"/>
        <v>260</v>
      </c>
      <c r="L53" s="10" t="s">
        <v>592</v>
      </c>
    </row>
    <row r="54" spans="1:12" ht="15">
      <c r="A54" s="6">
        <v>27</v>
      </c>
      <c r="B54" s="6" t="s">
        <v>620</v>
      </c>
      <c r="C54" s="6" t="s">
        <v>130</v>
      </c>
      <c r="D54" s="6" t="s">
        <v>192</v>
      </c>
      <c r="E54" s="6" t="s">
        <v>418</v>
      </c>
      <c r="F54" s="6"/>
      <c r="G54" s="6">
        <v>1</v>
      </c>
      <c r="H54" s="6"/>
      <c r="I54" s="6">
        <v>2</v>
      </c>
      <c r="J54" s="6">
        <f t="shared" si="0"/>
        <v>1</v>
      </c>
      <c r="K54" s="9">
        <f t="shared" si="1"/>
        <v>3</v>
      </c>
      <c r="L54" s="6" t="s">
        <v>674</v>
      </c>
    </row>
    <row r="55" spans="1:12" ht="15">
      <c r="A55" s="6">
        <v>18</v>
      </c>
      <c r="B55" s="6" t="s">
        <v>620</v>
      </c>
      <c r="C55" s="6" t="s">
        <v>131</v>
      </c>
      <c r="D55" s="6" t="s">
        <v>191</v>
      </c>
      <c r="E55" s="6" t="s">
        <v>408</v>
      </c>
      <c r="F55" s="6"/>
      <c r="G55" s="6">
        <v>1</v>
      </c>
      <c r="H55" s="6"/>
      <c r="I55" s="6"/>
      <c r="J55" s="6">
        <f t="shared" si="0"/>
        <v>1</v>
      </c>
      <c r="K55" s="9">
        <f t="shared" si="1"/>
        <v>1</v>
      </c>
      <c r="L55" s="6" t="s">
        <v>666</v>
      </c>
    </row>
    <row r="56" spans="1:12" ht="15">
      <c r="A56" s="6">
        <v>29</v>
      </c>
      <c r="B56" s="6" t="s">
        <v>620</v>
      </c>
      <c r="C56" s="6"/>
      <c r="D56" s="6"/>
      <c r="E56" s="6" t="s">
        <v>676</v>
      </c>
      <c r="F56" s="6"/>
      <c r="G56" s="6">
        <v>114</v>
      </c>
      <c r="H56" s="6"/>
      <c r="I56" s="6"/>
      <c r="J56" s="6">
        <f t="shared" si="0"/>
        <v>114</v>
      </c>
      <c r="K56" s="9">
        <f t="shared" si="1"/>
        <v>114</v>
      </c>
      <c r="L56" s="6" t="s">
        <v>420</v>
      </c>
    </row>
    <row r="57" spans="1:12" ht="15">
      <c r="A57" s="6">
        <v>30</v>
      </c>
      <c r="B57" s="6" t="s">
        <v>620</v>
      </c>
      <c r="C57" s="6"/>
      <c r="D57" s="6"/>
      <c r="E57" s="6" t="s">
        <v>421</v>
      </c>
      <c r="F57" s="6"/>
      <c r="G57" s="6">
        <v>3</v>
      </c>
      <c r="H57" s="6"/>
      <c r="I57" s="6">
        <v>5</v>
      </c>
      <c r="J57" s="6">
        <f t="shared" si="0"/>
        <v>3</v>
      </c>
      <c r="K57" s="9">
        <f t="shared" si="1"/>
        <v>8</v>
      </c>
      <c r="L57" s="6" t="s">
        <v>677</v>
      </c>
    </row>
    <row r="58" spans="1:12" ht="15">
      <c r="A58" s="6">
        <v>31</v>
      </c>
      <c r="B58" s="6" t="s">
        <v>620</v>
      </c>
      <c r="C58" s="6"/>
      <c r="D58" s="6"/>
      <c r="E58" s="6" t="s">
        <v>422</v>
      </c>
      <c r="F58" s="6"/>
      <c r="G58" s="6">
        <v>1</v>
      </c>
      <c r="H58" s="6"/>
      <c r="I58" s="6">
        <v>5</v>
      </c>
      <c r="J58" s="6">
        <f t="shared" si="0"/>
        <v>1</v>
      </c>
      <c r="K58" s="9">
        <f t="shared" si="1"/>
        <v>6</v>
      </c>
      <c r="L58" s="6" t="s">
        <v>678</v>
      </c>
    </row>
    <row r="59" spans="1:12" ht="15">
      <c r="A59" s="6">
        <v>170</v>
      </c>
      <c r="B59" s="6" t="s">
        <v>620</v>
      </c>
      <c r="C59" s="6" t="s">
        <v>132</v>
      </c>
      <c r="D59" s="6" t="s">
        <v>97</v>
      </c>
      <c r="E59" s="6" t="s">
        <v>605</v>
      </c>
      <c r="F59" s="6"/>
      <c r="G59" s="6">
        <v>54</v>
      </c>
      <c r="H59" s="6"/>
      <c r="I59" s="6"/>
      <c r="J59" s="6">
        <f t="shared" si="0"/>
        <v>54</v>
      </c>
      <c r="K59" s="9">
        <f t="shared" si="1"/>
        <v>54</v>
      </c>
      <c r="L59" s="6" t="s">
        <v>45</v>
      </c>
    </row>
    <row r="60" spans="1:12" ht="15">
      <c r="A60" s="6">
        <v>105</v>
      </c>
      <c r="B60" s="6" t="s">
        <v>620</v>
      </c>
      <c r="C60" s="6" t="s">
        <v>140</v>
      </c>
      <c r="D60" s="6" t="s">
        <v>386</v>
      </c>
      <c r="E60" s="6" t="s">
        <v>522</v>
      </c>
      <c r="F60" s="6"/>
      <c r="G60" s="6">
        <v>6</v>
      </c>
      <c r="H60" s="6"/>
      <c r="I60" s="6">
        <v>5</v>
      </c>
      <c r="J60" s="6">
        <f t="shared" si="0"/>
        <v>6</v>
      </c>
      <c r="K60" s="9">
        <f t="shared" si="1"/>
        <v>11</v>
      </c>
      <c r="L60" s="6" t="s">
        <v>11</v>
      </c>
    </row>
    <row r="61" spans="1:12" ht="15">
      <c r="A61" s="6">
        <v>104</v>
      </c>
      <c r="B61" s="6" t="s">
        <v>620</v>
      </c>
      <c r="C61" s="6" t="s">
        <v>133</v>
      </c>
      <c r="D61" s="6" t="s">
        <v>386</v>
      </c>
      <c r="E61" s="6" t="s">
        <v>521</v>
      </c>
      <c r="F61" s="6"/>
      <c r="G61" s="6">
        <v>14</v>
      </c>
      <c r="H61" s="6"/>
      <c r="I61" s="6">
        <v>5</v>
      </c>
      <c r="J61" s="6">
        <f t="shared" si="0"/>
        <v>14</v>
      </c>
      <c r="K61" s="9">
        <f t="shared" si="1"/>
        <v>19</v>
      </c>
      <c r="L61" s="6" t="s">
        <v>10</v>
      </c>
    </row>
    <row r="62" spans="1:12" ht="15">
      <c r="A62" s="6">
        <v>78</v>
      </c>
      <c r="B62" s="6" t="s">
        <v>620</v>
      </c>
      <c r="C62" s="6" t="s">
        <v>135</v>
      </c>
      <c r="D62" s="6" t="s">
        <v>386</v>
      </c>
      <c r="E62" s="6" t="s">
        <v>487</v>
      </c>
      <c r="F62" s="6"/>
      <c r="G62" s="6">
        <v>15</v>
      </c>
      <c r="H62" s="6"/>
      <c r="I62" s="6">
        <v>10</v>
      </c>
      <c r="J62" s="6">
        <f t="shared" si="0"/>
        <v>15</v>
      </c>
      <c r="K62" s="9">
        <f t="shared" si="1"/>
        <v>25</v>
      </c>
      <c r="L62" s="6" t="s">
        <v>488</v>
      </c>
    </row>
    <row r="63" spans="1:12" ht="15">
      <c r="A63" s="6">
        <v>77</v>
      </c>
      <c r="B63" s="6" t="s">
        <v>620</v>
      </c>
      <c r="C63" s="6" t="s">
        <v>134</v>
      </c>
      <c r="D63" s="6" t="s">
        <v>386</v>
      </c>
      <c r="E63" s="6" t="s">
        <v>481</v>
      </c>
      <c r="F63" s="6"/>
      <c r="G63" s="6">
        <v>5</v>
      </c>
      <c r="H63" s="6"/>
      <c r="I63" s="6">
        <v>6</v>
      </c>
      <c r="J63" s="6">
        <f t="shared" si="0"/>
        <v>5</v>
      </c>
      <c r="K63" s="9">
        <f t="shared" si="1"/>
        <v>11</v>
      </c>
      <c r="L63" s="6" t="s">
        <v>486</v>
      </c>
    </row>
    <row r="64" spans="1:12" ht="15">
      <c r="A64" s="6">
        <v>88</v>
      </c>
      <c r="B64" s="6" t="s">
        <v>620</v>
      </c>
      <c r="C64" s="6" t="s">
        <v>136</v>
      </c>
      <c r="D64" s="6" t="s">
        <v>386</v>
      </c>
      <c r="E64" s="6" t="s">
        <v>502</v>
      </c>
      <c r="F64" s="6"/>
      <c r="G64" s="6">
        <v>13</v>
      </c>
      <c r="H64" s="6"/>
      <c r="I64" s="6">
        <v>5</v>
      </c>
      <c r="J64" s="6">
        <f t="shared" si="0"/>
        <v>13</v>
      </c>
      <c r="K64" s="9">
        <f t="shared" si="1"/>
        <v>18</v>
      </c>
      <c r="L64" s="6" t="s">
        <v>0</v>
      </c>
    </row>
    <row r="65" spans="1:12" ht="15">
      <c r="A65" s="6">
        <v>86</v>
      </c>
      <c r="B65" s="6" t="s">
        <v>620</v>
      </c>
      <c r="C65" s="6" t="s">
        <v>137</v>
      </c>
      <c r="D65" s="6" t="s">
        <v>386</v>
      </c>
      <c r="E65" s="6" t="s">
        <v>500</v>
      </c>
      <c r="F65" s="6"/>
      <c r="G65" s="6">
        <v>22</v>
      </c>
      <c r="H65" s="6"/>
      <c r="I65" s="6">
        <v>12</v>
      </c>
      <c r="J65" s="6">
        <f t="shared" si="0"/>
        <v>22</v>
      </c>
      <c r="K65" s="9">
        <f t="shared" si="1"/>
        <v>34</v>
      </c>
      <c r="L65" s="6" t="s">
        <v>721</v>
      </c>
    </row>
    <row r="66" spans="1:12" ht="15">
      <c r="A66" s="6">
        <v>87</v>
      </c>
      <c r="B66" s="6" t="s">
        <v>620</v>
      </c>
      <c r="C66" s="6"/>
      <c r="D66" s="6"/>
      <c r="E66" s="6" t="s">
        <v>501</v>
      </c>
      <c r="F66" s="6"/>
      <c r="G66" s="6">
        <v>15</v>
      </c>
      <c r="H66" s="6"/>
      <c r="I66" s="6">
        <v>10</v>
      </c>
      <c r="J66" s="6">
        <f aca="true" t="shared" si="2" ref="J66:J129">F66+G66</f>
        <v>15</v>
      </c>
      <c r="K66" s="9">
        <f t="shared" si="1"/>
        <v>25</v>
      </c>
      <c r="L66" s="6" t="s">
        <v>722</v>
      </c>
    </row>
    <row r="67" spans="1:12" ht="15">
      <c r="A67" s="6">
        <v>3</v>
      </c>
      <c r="B67" s="6" t="s">
        <v>619</v>
      </c>
      <c r="C67" s="6"/>
      <c r="D67" s="6"/>
      <c r="E67" s="6" t="s">
        <v>362</v>
      </c>
      <c r="F67" s="6"/>
      <c r="G67" s="6"/>
      <c r="H67" s="6">
        <v>60</v>
      </c>
      <c r="I67" s="6"/>
      <c r="J67" s="6">
        <f t="shared" si="2"/>
        <v>0</v>
      </c>
      <c r="K67" s="9">
        <f aca="true" t="shared" si="3" ref="K67:K130">H67+I67+J67</f>
        <v>60</v>
      </c>
      <c r="L67" s="6" t="s">
        <v>363</v>
      </c>
    </row>
    <row r="68" spans="1:12" ht="15">
      <c r="A68" s="6">
        <v>1</v>
      </c>
      <c r="B68" s="6" t="s">
        <v>619</v>
      </c>
      <c r="C68" s="6"/>
      <c r="D68" s="6"/>
      <c r="E68" s="6" t="s">
        <v>358</v>
      </c>
      <c r="F68" s="6"/>
      <c r="G68" s="6"/>
      <c r="H68" s="6">
        <v>100</v>
      </c>
      <c r="I68" s="6"/>
      <c r="J68" s="6">
        <f t="shared" si="2"/>
        <v>0</v>
      </c>
      <c r="K68" s="9">
        <f t="shared" si="3"/>
        <v>100</v>
      </c>
      <c r="L68" s="6" t="s">
        <v>359</v>
      </c>
    </row>
    <row r="69" spans="1:12" ht="15">
      <c r="A69" s="6">
        <v>2</v>
      </c>
      <c r="B69" s="6" t="s">
        <v>619</v>
      </c>
      <c r="C69" s="6"/>
      <c r="D69" s="6"/>
      <c r="E69" s="6" t="s">
        <v>358</v>
      </c>
      <c r="F69" s="6"/>
      <c r="G69" s="6"/>
      <c r="H69" s="6">
        <v>100</v>
      </c>
      <c r="I69" s="6"/>
      <c r="J69" s="6">
        <f t="shared" si="2"/>
        <v>0</v>
      </c>
      <c r="K69" s="9">
        <f t="shared" si="3"/>
        <v>100</v>
      </c>
      <c r="L69" s="6" t="s">
        <v>360</v>
      </c>
    </row>
    <row r="70" spans="1:12" ht="15">
      <c r="A70" s="6">
        <v>34</v>
      </c>
      <c r="B70" s="6" t="s">
        <v>620</v>
      </c>
      <c r="C70" s="6" t="s">
        <v>138</v>
      </c>
      <c r="D70" s="6" t="s">
        <v>139</v>
      </c>
      <c r="E70" s="6" t="s">
        <v>425</v>
      </c>
      <c r="F70" s="6"/>
      <c r="G70" s="6">
        <v>3913</v>
      </c>
      <c r="H70" s="6"/>
      <c r="I70" s="6"/>
      <c r="J70" s="6">
        <f t="shared" si="2"/>
        <v>3913</v>
      </c>
      <c r="K70" s="9">
        <f t="shared" si="3"/>
        <v>3913</v>
      </c>
      <c r="L70" s="6" t="s">
        <v>426</v>
      </c>
    </row>
    <row r="71" spans="1:12" ht="15">
      <c r="A71" s="6">
        <v>39</v>
      </c>
      <c r="B71" s="6" t="s">
        <v>620</v>
      </c>
      <c r="C71" s="6"/>
      <c r="D71" s="6"/>
      <c r="E71" s="6" t="s">
        <v>434</v>
      </c>
      <c r="F71" s="6"/>
      <c r="G71" s="6">
        <v>90</v>
      </c>
      <c r="H71" s="6"/>
      <c r="I71" s="6">
        <v>120</v>
      </c>
      <c r="J71" s="6">
        <f t="shared" si="2"/>
        <v>90</v>
      </c>
      <c r="K71" s="9">
        <f t="shared" si="3"/>
        <v>210</v>
      </c>
      <c r="L71" s="6" t="s">
        <v>435</v>
      </c>
    </row>
    <row r="72" spans="1:12" ht="15">
      <c r="A72" s="6">
        <v>36</v>
      </c>
      <c r="B72" s="6" t="s">
        <v>620</v>
      </c>
      <c r="C72" s="6"/>
      <c r="D72" s="6"/>
      <c r="E72" s="6" t="s">
        <v>429</v>
      </c>
      <c r="F72" s="6"/>
      <c r="G72" s="6">
        <v>1</v>
      </c>
      <c r="H72" s="6"/>
      <c r="I72" s="6"/>
      <c r="J72" s="6">
        <f t="shared" si="2"/>
        <v>1</v>
      </c>
      <c r="K72" s="9">
        <f t="shared" si="3"/>
        <v>1</v>
      </c>
      <c r="L72" s="6" t="s">
        <v>430</v>
      </c>
    </row>
    <row r="73" spans="1:12" ht="15">
      <c r="A73" s="6">
        <v>38</v>
      </c>
      <c r="B73" s="6" t="s">
        <v>620</v>
      </c>
      <c r="C73" s="6"/>
      <c r="D73" s="6"/>
      <c r="E73" s="6" t="s">
        <v>433</v>
      </c>
      <c r="F73" s="6"/>
      <c r="G73" s="6">
        <v>5.01</v>
      </c>
      <c r="H73" s="6"/>
      <c r="I73" s="6"/>
      <c r="J73" s="6">
        <f t="shared" si="2"/>
        <v>5.01</v>
      </c>
      <c r="K73" s="9">
        <f t="shared" si="3"/>
        <v>5.01</v>
      </c>
      <c r="L73" s="6" t="s">
        <v>430</v>
      </c>
    </row>
    <row r="74" spans="1:12" ht="15">
      <c r="A74" s="6">
        <v>37</v>
      </c>
      <c r="B74" s="6" t="s">
        <v>620</v>
      </c>
      <c r="C74" s="6"/>
      <c r="D74" s="6"/>
      <c r="E74" s="6" t="s">
        <v>431</v>
      </c>
      <c r="F74" s="6"/>
      <c r="G74" s="6">
        <v>48</v>
      </c>
      <c r="H74" s="6"/>
      <c r="I74" s="6"/>
      <c r="J74" s="6">
        <f t="shared" si="2"/>
        <v>48</v>
      </c>
      <c r="K74" s="9">
        <f t="shared" si="3"/>
        <v>48</v>
      </c>
      <c r="L74" s="6" t="s">
        <v>432</v>
      </c>
    </row>
    <row r="75" spans="1:12" ht="15">
      <c r="A75" s="6">
        <v>35</v>
      </c>
      <c r="B75" s="6" t="s">
        <v>620</v>
      </c>
      <c r="C75" s="6"/>
      <c r="D75" s="6"/>
      <c r="E75" s="6" t="s">
        <v>427</v>
      </c>
      <c r="F75" s="6"/>
      <c r="G75" s="6">
        <v>1667</v>
      </c>
      <c r="H75" s="6"/>
      <c r="I75" s="6"/>
      <c r="J75" s="6">
        <f t="shared" si="2"/>
        <v>1667</v>
      </c>
      <c r="K75" s="9">
        <f t="shared" si="3"/>
        <v>1667</v>
      </c>
      <c r="L75" s="6" t="s">
        <v>428</v>
      </c>
    </row>
    <row r="76" spans="1:12" ht="15">
      <c r="A76" s="6">
        <v>122</v>
      </c>
      <c r="B76" s="6" t="s">
        <v>620</v>
      </c>
      <c r="C76" s="6"/>
      <c r="D76" s="6"/>
      <c r="E76" s="6" t="s">
        <v>565</v>
      </c>
      <c r="F76" s="6"/>
      <c r="G76" s="6">
        <v>4</v>
      </c>
      <c r="H76" s="6"/>
      <c r="I76" s="6">
        <v>10</v>
      </c>
      <c r="J76" s="6">
        <f t="shared" si="2"/>
        <v>4</v>
      </c>
      <c r="K76" s="9">
        <f t="shared" si="3"/>
        <v>14</v>
      </c>
      <c r="L76" s="6" t="s">
        <v>27</v>
      </c>
    </row>
    <row r="77" spans="1:12" ht="15">
      <c r="A77" s="6">
        <v>109</v>
      </c>
      <c r="B77" s="6" t="s">
        <v>620</v>
      </c>
      <c r="C77" s="6" t="s">
        <v>141</v>
      </c>
      <c r="D77" s="6" t="s">
        <v>386</v>
      </c>
      <c r="E77" s="6" t="s">
        <v>526</v>
      </c>
      <c r="F77" s="6"/>
      <c r="G77" s="6">
        <v>10</v>
      </c>
      <c r="H77" s="6"/>
      <c r="I77" s="6">
        <v>5</v>
      </c>
      <c r="J77" s="6">
        <f t="shared" si="2"/>
        <v>10</v>
      </c>
      <c r="K77" s="9">
        <f t="shared" si="3"/>
        <v>15</v>
      </c>
      <c r="L77" s="6" t="s">
        <v>15</v>
      </c>
    </row>
    <row r="78" spans="1:12" ht="15">
      <c r="A78" s="6">
        <v>6</v>
      </c>
      <c r="B78" s="6" t="s">
        <v>620</v>
      </c>
      <c r="C78" s="6" t="s">
        <v>142</v>
      </c>
      <c r="D78" s="6" t="s">
        <v>97</v>
      </c>
      <c r="E78" s="6" t="s">
        <v>392</v>
      </c>
      <c r="F78" s="6"/>
      <c r="G78" s="6">
        <v>81</v>
      </c>
      <c r="H78" s="6"/>
      <c r="I78" s="6">
        <v>3</v>
      </c>
      <c r="J78" s="6">
        <f t="shared" si="2"/>
        <v>81</v>
      </c>
      <c r="K78" s="9">
        <f t="shared" si="3"/>
        <v>84</v>
      </c>
      <c r="L78" s="6" t="s">
        <v>627</v>
      </c>
    </row>
    <row r="79" spans="1:12" ht="15">
      <c r="A79" s="6">
        <v>24</v>
      </c>
      <c r="B79" s="6" t="s">
        <v>620</v>
      </c>
      <c r="C79" s="6" t="s">
        <v>143</v>
      </c>
      <c r="D79" s="6" t="s">
        <v>97</v>
      </c>
      <c r="E79" s="6" t="s">
        <v>415</v>
      </c>
      <c r="F79" s="6"/>
      <c r="G79" s="6">
        <v>15</v>
      </c>
      <c r="H79" s="6"/>
      <c r="I79" s="6"/>
      <c r="J79" s="6">
        <f t="shared" si="2"/>
        <v>15</v>
      </c>
      <c r="K79" s="9">
        <f t="shared" si="3"/>
        <v>15</v>
      </c>
      <c r="L79" s="6" t="s">
        <v>671</v>
      </c>
    </row>
    <row r="80" spans="1:12" ht="15">
      <c r="A80" s="6">
        <v>58</v>
      </c>
      <c r="B80" s="6" t="s">
        <v>620</v>
      </c>
      <c r="C80" s="6" t="s">
        <v>144</v>
      </c>
      <c r="D80" s="6" t="s">
        <v>97</v>
      </c>
      <c r="E80" s="6" t="s">
        <v>456</v>
      </c>
      <c r="F80" s="6"/>
      <c r="G80" s="6">
        <v>130</v>
      </c>
      <c r="H80" s="6"/>
      <c r="I80" s="6">
        <v>60</v>
      </c>
      <c r="J80" s="6">
        <f t="shared" si="2"/>
        <v>130</v>
      </c>
      <c r="K80" s="9">
        <f t="shared" si="3"/>
        <v>190</v>
      </c>
      <c r="L80" s="6" t="s">
        <v>706</v>
      </c>
    </row>
    <row r="81" spans="1:12" ht="15">
      <c r="A81" s="6">
        <v>75</v>
      </c>
      <c r="B81" s="6" t="s">
        <v>620</v>
      </c>
      <c r="C81" s="6"/>
      <c r="D81" s="6"/>
      <c r="E81" s="6" t="s">
        <v>477</v>
      </c>
      <c r="F81" s="6"/>
      <c r="G81" s="6">
        <v>150</v>
      </c>
      <c r="H81" s="6"/>
      <c r="I81" s="6">
        <v>40</v>
      </c>
      <c r="J81" s="6">
        <f t="shared" si="2"/>
        <v>150</v>
      </c>
      <c r="K81" s="9">
        <f t="shared" si="3"/>
        <v>190</v>
      </c>
      <c r="L81" s="6" t="s">
        <v>478</v>
      </c>
    </row>
    <row r="82" spans="1:12" ht="15">
      <c r="A82" s="6">
        <v>176</v>
      </c>
      <c r="B82" s="6" t="s">
        <v>620</v>
      </c>
      <c r="C82" s="6"/>
      <c r="D82" s="6"/>
      <c r="E82" s="6" t="s">
        <v>612</v>
      </c>
      <c r="F82" s="6"/>
      <c r="G82" s="6">
        <v>36</v>
      </c>
      <c r="H82" s="6"/>
      <c r="I82" s="6">
        <v>120</v>
      </c>
      <c r="J82" s="6">
        <f t="shared" si="2"/>
        <v>36</v>
      </c>
      <c r="K82" s="9">
        <f t="shared" si="3"/>
        <v>156</v>
      </c>
      <c r="L82" s="6" t="s">
        <v>50</v>
      </c>
    </row>
    <row r="83" spans="1:12" s="12" customFormat="1" ht="15">
      <c r="A83" s="10">
        <v>172</v>
      </c>
      <c r="B83" s="10" t="s">
        <v>620</v>
      </c>
      <c r="C83" s="10"/>
      <c r="D83" s="10"/>
      <c r="E83" s="10" t="s">
        <v>607</v>
      </c>
      <c r="F83" s="10"/>
      <c r="G83" s="10">
        <v>2</v>
      </c>
      <c r="H83" s="10"/>
      <c r="I83" s="10"/>
      <c r="J83" s="10">
        <f t="shared" si="2"/>
        <v>2</v>
      </c>
      <c r="K83" s="11">
        <f t="shared" si="3"/>
        <v>2</v>
      </c>
      <c r="L83" s="10" t="s">
        <v>608</v>
      </c>
    </row>
    <row r="84" spans="1:12" s="12" customFormat="1" ht="15">
      <c r="A84" s="10">
        <v>112</v>
      </c>
      <c r="B84" s="10" t="s">
        <v>620</v>
      </c>
      <c r="C84" s="10"/>
      <c r="D84" s="10"/>
      <c r="E84" s="10" t="s">
        <v>529</v>
      </c>
      <c r="F84" s="10"/>
      <c r="G84" s="10">
        <v>3</v>
      </c>
      <c r="H84" s="10"/>
      <c r="I84" s="10"/>
      <c r="J84" s="10">
        <f t="shared" si="2"/>
        <v>3</v>
      </c>
      <c r="K84" s="11">
        <f t="shared" si="3"/>
        <v>3</v>
      </c>
      <c r="L84" s="10" t="s">
        <v>18</v>
      </c>
    </row>
    <row r="85" spans="1:12" ht="15">
      <c r="A85" s="6">
        <v>168</v>
      </c>
      <c r="B85" s="6" t="s">
        <v>620</v>
      </c>
      <c r="C85" s="6" t="s">
        <v>145</v>
      </c>
      <c r="D85" s="6" t="s">
        <v>192</v>
      </c>
      <c r="E85" s="6" t="s">
        <v>602</v>
      </c>
      <c r="F85" s="6"/>
      <c r="G85" s="6">
        <v>10</v>
      </c>
      <c r="H85" s="6"/>
      <c r="I85" s="6"/>
      <c r="J85" s="6">
        <f t="shared" si="2"/>
        <v>10</v>
      </c>
      <c r="K85" s="9">
        <f t="shared" si="3"/>
        <v>10</v>
      </c>
      <c r="L85" s="6" t="s">
        <v>603</v>
      </c>
    </row>
    <row r="86" spans="1:12" ht="15">
      <c r="A86" s="6">
        <v>95</v>
      </c>
      <c r="B86" s="6" t="s">
        <v>620</v>
      </c>
      <c r="C86" s="6" t="s">
        <v>146</v>
      </c>
      <c r="D86" s="6" t="s">
        <v>192</v>
      </c>
      <c r="E86" s="6" t="s">
        <v>512</v>
      </c>
      <c r="F86" s="6"/>
      <c r="G86" s="6">
        <v>100</v>
      </c>
      <c r="H86" s="6"/>
      <c r="I86" s="6">
        <v>20</v>
      </c>
      <c r="J86" s="6">
        <f t="shared" si="2"/>
        <v>100</v>
      </c>
      <c r="K86" s="9">
        <f t="shared" si="3"/>
        <v>120</v>
      </c>
      <c r="L86" s="6" t="s">
        <v>4</v>
      </c>
    </row>
    <row r="87" spans="1:12" ht="15">
      <c r="A87" s="6">
        <v>96</v>
      </c>
      <c r="B87" s="6" t="s">
        <v>620</v>
      </c>
      <c r="C87" s="6"/>
      <c r="D87" s="6"/>
      <c r="E87" s="6" t="s">
        <v>513</v>
      </c>
      <c r="F87" s="6"/>
      <c r="G87" s="6">
        <v>110</v>
      </c>
      <c r="H87" s="6"/>
      <c r="I87" s="6">
        <v>20</v>
      </c>
      <c r="J87" s="6">
        <f t="shared" si="2"/>
        <v>110</v>
      </c>
      <c r="K87" s="9">
        <f t="shared" si="3"/>
        <v>130</v>
      </c>
      <c r="L87" s="6" t="s">
        <v>4</v>
      </c>
    </row>
    <row r="88" spans="1:12" ht="15">
      <c r="A88" s="6">
        <v>97</v>
      </c>
      <c r="B88" s="6" t="s">
        <v>620</v>
      </c>
      <c r="C88" s="6"/>
      <c r="D88" s="6"/>
      <c r="E88" s="6" t="s">
        <v>514</v>
      </c>
      <c r="F88" s="6"/>
      <c r="G88" s="6">
        <v>402</v>
      </c>
      <c r="H88" s="6"/>
      <c r="I88" s="6">
        <v>20</v>
      </c>
      <c r="J88" s="6">
        <f t="shared" si="2"/>
        <v>402</v>
      </c>
      <c r="K88" s="9">
        <f t="shared" si="3"/>
        <v>422</v>
      </c>
      <c r="L88" s="6" t="s">
        <v>4</v>
      </c>
    </row>
    <row r="89" spans="1:12" ht="15">
      <c r="A89" s="6">
        <v>177</v>
      </c>
      <c r="B89" s="6" t="s">
        <v>620</v>
      </c>
      <c r="C89" s="6" t="s">
        <v>147</v>
      </c>
      <c r="D89" s="6" t="s">
        <v>192</v>
      </c>
      <c r="E89" s="6" t="s">
        <v>613</v>
      </c>
      <c r="F89" s="6"/>
      <c r="G89" s="6">
        <v>51</v>
      </c>
      <c r="H89" s="6"/>
      <c r="I89" s="6">
        <v>15</v>
      </c>
      <c r="J89" s="6">
        <f t="shared" si="2"/>
        <v>51</v>
      </c>
      <c r="K89" s="9">
        <f t="shared" si="3"/>
        <v>66</v>
      </c>
      <c r="L89" s="6" t="s">
        <v>51</v>
      </c>
    </row>
    <row r="90" spans="1:12" ht="15">
      <c r="A90" s="6">
        <v>163</v>
      </c>
      <c r="B90" s="6" t="s">
        <v>620</v>
      </c>
      <c r="C90" s="6" t="s">
        <v>148</v>
      </c>
      <c r="D90" s="6" t="s">
        <v>192</v>
      </c>
      <c r="E90" s="6" t="s">
        <v>598</v>
      </c>
      <c r="F90" s="6"/>
      <c r="G90" s="6">
        <v>48</v>
      </c>
      <c r="H90" s="6"/>
      <c r="I90" s="6"/>
      <c r="J90" s="6">
        <f t="shared" si="2"/>
        <v>48</v>
      </c>
      <c r="K90" s="9">
        <f t="shared" si="3"/>
        <v>48</v>
      </c>
      <c r="L90" s="6" t="s">
        <v>42</v>
      </c>
    </row>
    <row r="91" spans="1:12" ht="15">
      <c r="A91" s="6">
        <v>164</v>
      </c>
      <c r="B91" s="6" t="s">
        <v>620</v>
      </c>
      <c r="C91" s="6"/>
      <c r="D91" s="6"/>
      <c r="E91" s="6" t="s">
        <v>598</v>
      </c>
      <c r="F91" s="6"/>
      <c r="G91" s="6">
        <v>96</v>
      </c>
      <c r="H91" s="6"/>
      <c r="I91" s="6"/>
      <c r="J91" s="6">
        <f t="shared" si="2"/>
        <v>96</v>
      </c>
      <c r="K91" s="9">
        <f t="shared" si="3"/>
        <v>96</v>
      </c>
      <c r="L91" s="6" t="s">
        <v>42</v>
      </c>
    </row>
    <row r="92" spans="1:12" ht="15">
      <c r="A92" s="6">
        <v>165</v>
      </c>
      <c r="B92" s="6" t="s">
        <v>620</v>
      </c>
      <c r="C92" s="6"/>
      <c r="D92" s="6"/>
      <c r="E92" s="6" t="s">
        <v>598</v>
      </c>
      <c r="F92" s="6"/>
      <c r="G92" s="6">
        <v>64</v>
      </c>
      <c r="H92" s="6"/>
      <c r="I92" s="6"/>
      <c r="J92" s="6">
        <f t="shared" si="2"/>
        <v>64</v>
      </c>
      <c r="K92" s="9">
        <f t="shared" si="3"/>
        <v>64</v>
      </c>
      <c r="L92" s="6" t="s">
        <v>42</v>
      </c>
    </row>
    <row r="93" spans="1:12" ht="15">
      <c r="A93" s="6">
        <v>15</v>
      </c>
      <c r="B93" s="6" t="s">
        <v>620</v>
      </c>
      <c r="C93" s="6" t="s">
        <v>149</v>
      </c>
      <c r="D93" s="6" t="s">
        <v>95</v>
      </c>
      <c r="E93" s="6" t="s">
        <v>405</v>
      </c>
      <c r="F93" s="6"/>
      <c r="G93" s="6">
        <v>2</v>
      </c>
      <c r="H93" s="6"/>
      <c r="I93" s="6">
        <v>50</v>
      </c>
      <c r="J93" s="6">
        <f t="shared" si="2"/>
        <v>2</v>
      </c>
      <c r="K93" s="9">
        <f t="shared" si="3"/>
        <v>52</v>
      </c>
      <c r="L93" s="6" t="s">
        <v>632</v>
      </c>
    </row>
    <row r="94" spans="1:12" ht="15">
      <c r="A94" s="6">
        <v>19</v>
      </c>
      <c r="B94" s="6" t="s">
        <v>620</v>
      </c>
      <c r="C94" s="6" t="s">
        <v>150</v>
      </c>
      <c r="D94" s="6" t="s">
        <v>97</v>
      </c>
      <c r="E94" s="6" t="s">
        <v>409</v>
      </c>
      <c r="F94" s="6"/>
      <c r="G94" s="6">
        <v>8</v>
      </c>
      <c r="H94" s="6"/>
      <c r="I94" s="6">
        <v>30</v>
      </c>
      <c r="J94" s="6">
        <f t="shared" si="2"/>
        <v>8</v>
      </c>
      <c r="K94" s="9">
        <f t="shared" si="3"/>
        <v>38</v>
      </c>
      <c r="L94" s="6" t="s">
        <v>667</v>
      </c>
    </row>
    <row r="95" spans="1:12" ht="15">
      <c r="A95" s="6">
        <v>32</v>
      </c>
      <c r="B95" s="6" t="s">
        <v>620</v>
      </c>
      <c r="C95" s="6"/>
      <c r="D95" s="6"/>
      <c r="E95" s="6" t="s">
        <v>423</v>
      </c>
      <c r="F95" s="6"/>
      <c r="G95" s="6">
        <v>51</v>
      </c>
      <c r="H95" s="6"/>
      <c r="I95" s="6"/>
      <c r="J95" s="6">
        <f t="shared" si="2"/>
        <v>51</v>
      </c>
      <c r="K95" s="9">
        <f t="shared" si="3"/>
        <v>51</v>
      </c>
      <c r="L95" s="6" t="s">
        <v>688</v>
      </c>
    </row>
    <row r="96" spans="1:12" s="12" customFormat="1" ht="15">
      <c r="A96" s="10">
        <v>173</v>
      </c>
      <c r="B96" s="10" t="s">
        <v>620</v>
      </c>
      <c r="C96" s="10"/>
      <c r="D96" s="10"/>
      <c r="E96" s="10" t="s">
        <v>609</v>
      </c>
      <c r="F96" s="10"/>
      <c r="G96" s="10">
        <v>2</v>
      </c>
      <c r="H96" s="10"/>
      <c r="I96" s="10"/>
      <c r="J96" s="10">
        <f t="shared" si="2"/>
        <v>2</v>
      </c>
      <c r="K96" s="11">
        <f t="shared" si="3"/>
        <v>2</v>
      </c>
      <c r="L96" s="10" t="s">
        <v>47</v>
      </c>
    </row>
    <row r="97" spans="1:12" s="12" customFormat="1" ht="15">
      <c r="A97" s="10">
        <v>119</v>
      </c>
      <c r="B97" s="10" t="s">
        <v>620</v>
      </c>
      <c r="C97" s="10"/>
      <c r="D97" s="10"/>
      <c r="E97" s="10" t="s">
        <v>561</v>
      </c>
      <c r="F97" s="10"/>
      <c r="G97" s="10">
        <v>2</v>
      </c>
      <c r="H97" s="10"/>
      <c r="I97" s="10">
        <v>3</v>
      </c>
      <c r="J97" s="10">
        <f t="shared" si="2"/>
        <v>2</v>
      </c>
      <c r="K97" s="11">
        <f t="shared" si="3"/>
        <v>5</v>
      </c>
      <c r="L97" s="10" t="s">
        <v>25</v>
      </c>
    </row>
    <row r="98" spans="1:12" ht="15">
      <c r="A98" s="6">
        <v>99</v>
      </c>
      <c r="B98" s="6" t="s">
        <v>620</v>
      </c>
      <c r="C98" s="6" t="s">
        <v>151</v>
      </c>
      <c r="D98" s="6" t="s">
        <v>192</v>
      </c>
      <c r="E98" s="6" t="s">
        <v>516</v>
      </c>
      <c r="F98" s="6"/>
      <c r="G98" s="6">
        <v>20</v>
      </c>
      <c r="H98" s="6"/>
      <c r="I98" s="6"/>
      <c r="J98" s="6">
        <f t="shared" si="2"/>
        <v>20</v>
      </c>
      <c r="K98" s="9">
        <f t="shared" si="3"/>
        <v>20</v>
      </c>
      <c r="L98" s="6" t="s">
        <v>5</v>
      </c>
    </row>
    <row r="99" spans="1:12" ht="15">
      <c r="A99" s="6">
        <v>98</v>
      </c>
      <c r="B99" s="6" t="s">
        <v>620</v>
      </c>
      <c r="C99" s="6"/>
      <c r="D99" s="6"/>
      <c r="E99" s="6" t="s">
        <v>515</v>
      </c>
      <c r="F99" s="6"/>
      <c r="G99" s="6">
        <v>10</v>
      </c>
      <c r="H99" s="6"/>
      <c r="I99" s="6"/>
      <c r="J99" s="6">
        <f t="shared" si="2"/>
        <v>10</v>
      </c>
      <c r="K99" s="9">
        <f t="shared" si="3"/>
        <v>10</v>
      </c>
      <c r="L99" s="6" t="s">
        <v>5</v>
      </c>
    </row>
    <row r="100" spans="1:12" ht="15">
      <c r="A100" s="6">
        <v>100</v>
      </c>
      <c r="B100" s="6" t="s">
        <v>620</v>
      </c>
      <c r="C100" s="6"/>
      <c r="D100" s="6"/>
      <c r="E100" s="6" t="s">
        <v>517</v>
      </c>
      <c r="F100" s="6"/>
      <c r="G100" s="6">
        <v>10.5</v>
      </c>
      <c r="H100" s="6"/>
      <c r="I100" s="6"/>
      <c r="J100" s="6">
        <f t="shared" si="2"/>
        <v>10.5</v>
      </c>
      <c r="K100" s="9">
        <f t="shared" si="3"/>
        <v>10.5</v>
      </c>
      <c r="L100" s="6" t="s">
        <v>6</v>
      </c>
    </row>
    <row r="101" spans="1:12" s="12" customFormat="1" ht="15">
      <c r="A101" s="10">
        <v>167</v>
      </c>
      <c r="B101" s="10" t="s">
        <v>620</v>
      </c>
      <c r="C101" s="10"/>
      <c r="D101" s="10"/>
      <c r="E101" s="10" t="s">
        <v>601</v>
      </c>
      <c r="F101" s="10"/>
      <c r="G101" s="10">
        <v>130</v>
      </c>
      <c r="H101" s="10"/>
      <c r="I101" s="10"/>
      <c r="J101" s="10">
        <f t="shared" si="2"/>
        <v>130</v>
      </c>
      <c r="K101" s="11">
        <f t="shared" si="3"/>
        <v>130</v>
      </c>
      <c r="L101" s="10" t="s">
        <v>43</v>
      </c>
    </row>
    <row r="102" spans="1:12" ht="15">
      <c r="A102" s="6">
        <v>42</v>
      </c>
      <c r="B102" s="6" t="s">
        <v>620</v>
      </c>
      <c r="C102" s="6" t="s">
        <v>152</v>
      </c>
      <c r="D102" s="6" t="s">
        <v>191</v>
      </c>
      <c r="E102" s="6" t="s">
        <v>438</v>
      </c>
      <c r="F102" s="6"/>
      <c r="G102" s="6">
        <v>95</v>
      </c>
      <c r="H102" s="6"/>
      <c r="I102" s="6">
        <v>150</v>
      </c>
      <c r="J102" s="6">
        <f t="shared" si="2"/>
        <v>95</v>
      </c>
      <c r="K102" s="9">
        <f t="shared" si="3"/>
        <v>245</v>
      </c>
      <c r="L102" s="6" t="s">
        <v>692</v>
      </c>
    </row>
    <row r="103" spans="1:12" s="12" customFormat="1" ht="15">
      <c r="A103" s="10">
        <v>175</v>
      </c>
      <c r="B103" s="10" t="s">
        <v>620</v>
      </c>
      <c r="C103" s="10"/>
      <c r="D103" s="10"/>
      <c r="E103" s="10" t="s">
        <v>611</v>
      </c>
      <c r="F103" s="10"/>
      <c r="G103" s="10">
        <v>255</v>
      </c>
      <c r="H103" s="10"/>
      <c r="I103" s="10"/>
      <c r="J103" s="10">
        <f t="shared" si="2"/>
        <v>255</v>
      </c>
      <c r="K103" s="11">
        <f t="shared" si="3"/>
        <v>255</v>
      </c>
      <c r="L103" s="10" t="s">
        <v>49</v>
      </c>
    </row>
    <row r="104" spans="1:12" s="12" customFormat="1" ht="15">
      <c r="A104" s="10">
        <v>20</v>
      </c>
      <c r="B104" s="10" t="s">
        <v>620</v>
      </c>
      <c r="C104" s="10"/>
      <c r="D104" s="10"/>
      <c r="E104" s="10" t="s">
        <v>410</v>
      </c>
      <c r="F104" s="10"/>
      <c r="G104" s="10">
        <v>180</v>
      </c>
      <c r="H104" s="10"/>
      <c r="I104" s="10"/>
      <c r="J104" s="10">
        <f t="shared" si="2"/>
        <v>180</v>
      </c>
      <c r="K104" s="11">
        <f t="shared" si="3"/>
        <v>180</v>
      </c>
      <c r="L104" s="10" t="s">
        <v>668</v>
      </c>
    </row>
    <row r="105" spans="1:12" ht="15">
      <c r="A105" s="6">
        <v>26</v>
      </c>
      <c r="B105" s="6" t="s">
        <v>620</v>
      </c>
      <c r="C105" s="6"/>
      <c r="D105" s="6"/>
      <c r="E105" s="6" t="s">
        <v>417</v>
      </c>
      <c r="F105" s="6"/>
      <c r="G105" s="6">
        <v>600</v>
      </c>
      <c r="H105" s="6"/>
      <c r="I105" s="6"/>
      <c r="J105" s="6">
        <f t="shared" si="2"/>
        <v>600</v>
      </c>
      <c r="K105" s="9">
        <f t="shared" si="3"/>
        <v>600</v>
      </c>
      <c r="L105" s="6" t="s">
        <v>673</v>
      </c>
    </row>
    <row r="106" spans="1:12" ht="15">
      <c r="A106" s="6">
        <v>116</v>
      </c>
      <c r="B106" s="6" t="s">
        <v>620</v>
      </c>
      <c r="C106" s="6" t="s">
        <v>153</v>
      </c>
      <c r="D106" s="6" t="s">
        <v>191</v>
      </c>
      <c r="E106" s="6" t="s">
        <v>533</v>
      </c>
      <c r="F106" s="6"/>
      <c r="G106" s="6">
        <v>1</v>
      </c>
      <c r="H106" s="6"/>
      <c r="I106" s="6"/>
      <c r="J106" s="6">
        <f t="shared" si="2"/>
        <v>1</v>
      </c>
      <c r="K106" s="9">
        <f t="shared" si="3"/>
        <v>1</v>
      </c>
      <c r="L106" s="6" t="s">
        <v>22</v>
      </c>
    </row>
    <row r="107" spans="1:12" s="12" customFormat="1" ht="15">
      <c r="A107" s="10">
        <v>93</v>
      </c>
      <c r="B107" s="10" t="s">
        <v>620</v>
      </c>
      <c r="C107" s="10"/>
      <c r="D107" s="10"/>
      <c r="E107" s="10" t="s">
        <v>509</v>
      </c>
      <c r="F107" s="10"/>
      <c r="G107" s="10">
        <v>14</v>
      </c>
      <c r="H107" s="10"/>
      <c r="I107" s="10"/>
      <c r="J107" s="10">
        <f t="shared" si="2"/>
        <v>14</v>
      </c>
      <c r="K107" s="11">
        <f t="shared" si="3"/>
        <v>14</v>
      </c>
      <c r="L107" s="10" t="s">
        <v>510</v>
      </c>
    </row>
    <row r="108" spans="1:12" s="12" customFormat="1" ht="15">
      <c r="A108" s="10">
        <v>94</v>
      </c>
      <c r="B108" s="10" t="s">
        <v>620</v>
      </c>
      <c r="C108" s="10"/>
      <c r="D108" s="10"/>
      <c r="E108" s="10" t="s">
        <v>511</v>
      </c>
      <c r="F108" s="10"/>
      <c r="G108" s="10">
        <v>8</v>
      </c>
      <c r="H108" s="10"/>
      <c r="I108" s="10"/>
      <c r="J108" s="10">
        <f t="shared" si="2"/>
        <v>8</v>
      </c>
      <c r="K108" s="11">
        <f t="shared" si="3"/>
        <v>8</v>
      </c>
      <c r="L108" s="10" t="s">
        <v>3</v>
      </c>
    </row>
    <row r="109" spans="1:12" ht="15">
      <c r="A109" s="6">
        <v>59</v>
      </c>
      <c r="B109" s="6" t="s">
        <v>620</v>
      </c>
      <c r="C109" s="6" t="s">
        <v>154</v>
      </c>
      <c r="D109" s="6" t="s">
        <v>97</v>
      </c>
      <c r="E109" s="6" t="s">
        <v>457</v>
      </c>
      <c r="F109" s="6"/>
      <c r="G109" s="6">
        <v>22</v>
      </c>
      <c r="H109" s="6"/>
      <c r="I109" s="6">
        <v>216</v>
      </c>
      <c r="J109" s="6">
        <f t="shared" si="2"/>
        <v>22</v>
      </c>
      <c r="K109" s="9">
        <f t="shared" si="3"/>
        <v>238</v>
      </c>
      <c r="L109" s="6" t="s">
        <v>707</v>
      </c>
    </row>
    <row r="110" spans="1:12" ht="15">
      <c r="A110" s="6">
        <v>51</v>
      </c>
      <c r="B110" s="6" t="s">
        <v>620</v>
      </c>
      <c r="C110" s="6"/>
      <c r="D110" s="6"/>
      <c r="E110" s="6" t="s">
        <v>448</v>
      </c>
      <c r="F110" s="6"/>
      <c r="G110" s="6">
        <v>74</v>
      </c>
      <c r="H110" s="6"/>
      <c r="I110" s="6">
        <v>120</v>
      </c>
      <c r="J110" s="6">
        <f t="shared" si="2"/>
        <v>74</v>
      </c>
      <c r="K110" s="9">
        <f t="shared" si="3"/>
        <v>194</v>
      </c>
      <c r="L110" s="6" t="s">
        <v>700</v>
      </c>
    </row>
    <row r="111" spans="1:12" ht="15">
      <c r="A111" s="6">
        <v>71</v>
      </c>
      <c r="B111" s="6" t="s">
        <v>620</v>
      </c>
      <c r="C111" s="6"/>
      <c r="D111" s="6"/>
      <c r="E111" s="6" t="s">
        <v>473</v>
      </c>
      <c r="F111" s="6"/>
      <c r="G111" s="6">
        <v>13</v>
      </c>
      <c r="H111" s="6"/>
      <c r="I111" s="6">
        <v>50</v>
      </c>
      <c r="J111" s="6">
        <f t="shared" si="2"/>
        <v>13</v>
      </c>
      <c r="K111" s="9">
        <f t="shared" si="3"/>
        <v>63</v>
      </c>
      <c r="L111" s="6" t="s">
        <v>714</v>
      </c>
    </row>
    <row r="112" spans="1:12" ht="15">
      <c r="A112" s="6">
        <v>60</v>
      </c>
      <c r="B112" s="6" t="s">
        <v>620</v>
      </c>
      <c r="C112" s="6" t="s">
        <v>155</v>
      </c>
      <c r="D112" s="6" t="s">
        <v>97</v>
      </c>
      <c r="E112" s="6" t="s">
        <v>458</v>
      </c>
      <c r="F112" s="6"/>
      <c r="G112" s="6">
        <v>10</v>
      </c>
      <c r="H112" s="6"/>
      <c r="I112" s="6"/>
      <c r="J112" s="6">
        <f t="shared" si="2"/>
        <v>10</v>
      </c>
      <c r="K112" s="9">
        <f t="shared" si="3"/>
        <v>10</v>
      </c>
      <c r="L112" s="6" t="s">
        <v>459</v>
      </c>
    </row>
    <row r="113" spans="1:12" ht="15">
      <c r="A113" s="6">
        <v>79</v>
      </c>
      <c r="B113" s="6" t="s">
        <v>620</v>
      </c>
      <c r="C113" s="6"/>
      <c r="D113" s="6"/>
      <c r="E113" s="6" t="s">
        <v>489</v>
      </c>
      <c r="F113" s="6"/>
      <c r="G113" s="6">
        <v>70</v>
      </c>
      <c r="H113" s="6"/>
      <c r="I113" s="6">
        <v>2</v>
      </c>
      <c r="J113" s="6">
        <f t="shared" si="2"/>
        <v>70</v>
      </c>
      <c r="K113" s="9">
        <f t="shared" si="3"/>
        <v>72</v>
      </c>
      <c r="L113" s="6" t="s">
        <v>490</v>
      </c>
    </row>
    <row r="114" spans="1:12" ht="15">
      <c r="A114" s="6">
        <v>80</v>
      </c>
      <c r="B114" s="6" t="s">
        <v>620</v>
      </c>
      <c r="C114" s="6"/>
      <c r="D114" s="6"/>
      <c r="E114" s="6" t="s">
        <v>491</v>
      </c>
      <c r="F114" s="6"/>
      <c r="G114" s="6">
        <v>5</v>
      </c>
      <c r="H114" s="6"/>
      <c r="I114" s="6"/>
      <c r="J114" s="6">
        <f t="shared" si="2"/>
        <v>5</v>
      </c>
      <c r="K114" s="9">
        <f t="shared" si="3"/>
        <v>5</v>
      </c>
      <c r="L114" s="6" t="s">
        <v>718</v>
      </c>
    </row>
    <row r="115" spans="1:12" ht="15">
      <c r="A115" s="6">
        <v>162</v>
      </c>
      <c r="B115" s="6" t="s">
        <v>620</v>
      </c>
      <c r="C115" s="6" t="s">
        <v>156</v>
      </c>
      <c r="D115" s="6" t="s">
        <v>386</v>
      </c>
      <c r="E115" s="6" t="s">
        <v>596</v>
      </c>
      <c r="F115" s="6"/>
      <c r="G115" s="6">
        <v>10</v>
      </c>
      <c r="H115" s="6"/>
      <c r="I115" s="6">
        <v>30</v>
      </c>
      <c r="J115" s="6">
        <f t="shared" si="2"/>
        <v>10</v>
      </c>
      <c r="K115" s="9">
        <f t="shared" si="3"/>
        <v>40</v>
      </c>
      <c r="L115" s="6" t="s">
        <v>597</v>
      </c>
    </row>
    <row r="116" spans="1:12" ht="15">
      <c r="A116" s="6">
        <v>92</v>
      </c>
      <c r="B116" s="6" t="s">
        <v>620</v>
      </c>
      <c r="C116" s="6" t="s">
        <v>157</v>
      </c>
      <c r="D116" s="6" t="s">
        <v>386</v>
      </c>
      <c r="E116" s="6" t="s">
        <v>508</v>
      </c>
      <c r="F116" s="6"/>
      <c r="G116" s="6">
        <v>10</v>
      </c>
      <c r="H116" s="6"/>
      <c r="I116" s="6">
        <v>15</v>
      </c>
      <c r="J116" s="6">
        <f t="shared" si="2"/>
        <v>10</v>
      </c>
      <c r="K116" s="9">
        <f t="shared" si="3"/>
        <v>25</v>
      </c>
      <c r="L116" s="6" t="s">
        <v>2</v>
      </c>
    </row>
    <row r="117" spans="1:12" ht="15">
      <c r="A117" s="6">
        <v>117</v>
      </c>
      <c r="B117" s="6" t="s">
        <v>620</v>
      </c>
      <c r="C117" s="6" t="s">
        <v>158</v>
      </c>
      <c r="D117" s="6" t="s">
        <v>191</v>
      </c>
      <c r="E117" s="6" t="s">
        <v>534</v>
      </c>
      <c r="F117" s="6"/>
      <c r="G117" s="6">
        <v>30</v>
      </c>
      <c r="H117" s="6"/>
      <c r="I117" s="6"/>
      <c r="J117" s="6">
        <f t="shared" si="2"/>
        <v>30</v>
      </c>
      <c r="K117" s="9">
        <f t="shared" si="3"/>
        <v>30</v>
      </c>
      <c r="L117" s="6" t="s">
        <v>23</v>
      </c>
    </row>
    <row r="118" spans="1:12" ht="15">
      <c r="A118" s="6">
        <v>118</v>
      </c>
      <c r="B118" s="6" t="s">
        <v>620</v>
      </c>
      <c r="C118" s="6"/>
      <c r="D118" s="6"/>
      <c r="E118" s="6" t="s">
        <v>560</v>
      </c>
      <c r="F118" s="6"/>
      <c r="G118" s="6">
        <v>5</v>
      </c>
      <c r="H118" s="6"/>
      <c r="I118" s="6"/>
      <c r="J118" s="6">
        <f t="shared" si="2"/>
        <v>5</v>
      </c>
      <c r="K118" s="9">
        <f t="shared" si="3"/>
        <v>5</v>
      </c>
      <c r="L118" s="6" t="s">
        <v>24</v>
      </c>
    </row>
    <row r="119" spans="1:12" ht="15">
      <c r="A119" s="6">
        <v>120</v>
      </c>
      <c r="B119" s="6" t="s">
        <v>620</v>
      </c>
      <c r="C119" s="6"/>
      <c r="D119" s="6"/>
      <c r="E119" s="6" t="s">
        <v>562</v>
      </c>
      <c r="F119" s="6"/>
      <c r="G119" s="6">
        <v>5</v>
      </c>
      <c r="H119" s="6"/>
      <c r="I119" s="6"/>
      <c r="J119" s="6">
        <f t="shared" si="2"/>
        <v>5</v>
      </c>
      <c r="K119" s="9">
        <f t="shared" si="3"/>
        <v>5</v>
      </c>
      <c r="L119" s="6" t="s">
        <v>26</v>
      </c>
    </row>
    <row r="120" spans="1:12" ht="15">
      <c r="A120" s="6">
        <v>52</v>
      </c>
      <c r="B120" s="6" t="s">
        <v>620</v>
      </c>
      <c r="C120" s="6"/>
      <c r="D120" s="6"/>
      <c r="E120" s="6" t="s">
        <v>449</v>
      </c>
      <c r="F120" s="6"/>
      <c r="G120" s="6">
        <v>44</v>
      </c>
      <c r="H120" s="6"/>
      <c r="I120" s="6"/>
      <c r="J120" s="6">
        <f t="shared" si="2"/>
        <v>44</v>
      </c>
      <c r="K120" s="9">
        <f t="shared" si="3"/>
        <v>44</v>
      </c>
      <c r="L120" s="6" t="s">
        <v>450</v>
      </c>
    </row>
    <row r="121" spans="1:12" ht="15">
      <c r="A121" s="6">
        <v>68</v>
      </c>
      <c r="B121" s="6" t="s">
        <v>620</v>
      </c>
      <c r="C121" s="6" t="s">
        <v>159</v>
      </c>
      <c r="D121" s="6" t="s">
        <v>97</v>
      </c>
      <c r="E121" s="6" t="s">
        <v>470</v>
      </c>
      <c r="F121" s="6"/>
      <c r="G121" s="6">
        <v>252</v>
      </c>
      <c r="H121" s="6"/>
      <c r="I121" s="6">
        <v>90</v>
      </c>
      <c r="J121" s="6">
        <f t="shared" si="2"/>
        <v>252</v>
      </c>
      <c r="K121" s="9">
        <f t="shared" si="3"/>
        <v>342</v>
      </c>
      <c r="L121" s="6" t="s">
        <v>711</v>
      </c>
    </row>
    <row r="122" spans="1:12" ht="15">
      <c r="A122" s="6">
        <v>67</v>
      </c>
      <c r="B122" s="6" t="s">
        <v>620</v>
      </c>
      <c r="C122" s="6"/>
      <c r="D122" s="6"/>
      <c r="E122" s="6" t="s">
        <v>469</v>
      </c>
      <c r="F122" s="6"/>
      <c r="G122" s="6">
        <v>25</v>
      </c>
      <c r="H122" s="6"/>
      <c r="I122" s="6"/>
      <c r="J122" s="6">
        <f t="shared" si="2"/>
        <v>25</v>
      </c>
      <c r="K122" s="9">
        <f t="shared" si="3"/>
        <v>25</v>
      </c>
      <c r="L122" s="6" t="s">
        <v>710</v>
      </c>
    </row>
    <row r="123" spans="1:12" ht="15">
      <c r="A123" s="6">
        <v>25</v>
      </c>
      <c r="B123" s="6" t="s">
        <v>620</v>
      </c>
      <c r="C123" s="6"/>
      <c r="D123" s="6"/>
      <c r="E123" s="6" t="s">
        <v>416</v>
      </c>
      <c r="F123" s="6"/>
      <c r="G123" s="6">
        <v>20</v>
      </c>
      <c r="H123" s="6"/>
      <c r="I123" s="6"/>
      <c r="J123" s="6">
        <f t="shared" si="2"/>
        <v>20</v>
      </c>
      <c r="K123" s="9">
        <f t="shared" si="3"/>
        <v>20</v>
      </c>
      <c r="L123" s="6" t="s">
        <v>672</v>
      </c>
    </row>
    <row r="124" spans="1:12" ht="15">
      <c r="A124" s="6">
        <v>11</v>
      </c>
      <c r="B124" s="6" t="s">
        <v>620</v>
      </c>
      <c r="C124" s="6" t="s">
        <v>160</v>
      </c>
      <c r="D124" s="6" t="s">
        <v>97</v>
      </c>
      <c r="E124" s="6" t="s">
        <v>398</v>
      </c>
      <c r="F124" s="6"/>
      <c r="G124" s="6">
        <v>80</v>
      </c>
      <c r="H124" s="6"/>
      <c r="I124" s="6">
        <v>10</v>
      </c>
      <c r="J124" s="6">
        <f t="shared" si="2"/>
        <v>80</v>
      </c>
      <c r="K124" s="9">
        <f t="shared" si="3"/>
        <v>90</v>
      </c>
      <c r="L124" s="6" t="s">
        <v>399</v>
      </c>
    </row>
    <row r="125" spans="1:12" ht="15">
      <c r="A125" s="6">
        <v>107</v>
      </c>
      <c r="B125" s="6" t="s">
        <v>620</v>
      </c>
      <c r="C125" s="6"/>
      <c r="D125" s="6"/>
      <c r="E125" s="6" t="s">
        <v>524</v>
      </c>
      <c r="F125" s="6"/>
      <c r="G125" s="6">
        <v>4</v>
      </c>
      <c r="H125" s="6"/>
      <c r="I125" s="6"/>
      <c r="J125" s="6">
        <f t="shared" si="2"/>
        <v>4</v>
      </c>
      <c r="K125" s="9">
        <f t="shared" si="3"/>
        <v>4</v>
      </c>
      <c r="L125" s="6" t="s">
        <v>13</v>
      </c>
    </row>
    <row r="126" spans="1:12" ht="15">
      <c r="A126" s="6">
        <v>174</v>
      </c>
      <c r="B126" s="6" t="s">
        <v>620</v>
      </c>
      <c r="C126" s="6"/>
      <c r="D126" s="6"/>
      <c r="E126" s="6" t="s">
        <v>610</v>
      </c>
      <c r="F126" s="6"/>
      <c r="G126" s="6">
        <v>1800</v>
      </c>
      <c r="H126" s="6"/>
      <c r="I126" s="6"/>
      <c r="J126" s="6">
        <f t="shared" si="2"/>
        <v>1800</v>
      </c>
      <c r="K126" s="9">
        <f t="shared" si="3"/>
        <v>1800</v>
      </c>
      <c r="L126" s="6" t="s">
        <v>48</v>
      </c>
    </row>
    <row r="127" spans="1:12" ht="15">
      <c r="A127" s="6">
        <v>48</v>
      </c>
      <c r="B127" s="6" t="s">
        <v>620</v>
      </c>
      <c r="C127" s="6" t="s">
        <v>161</v>
      </c>
      <c r="D127" s="6" t="s">
        <v>97</v>
      </c>
      <c r="E127" s="6" t="s">
        <v>445</v>
      </c>
      <c r="F127" s="6"/>
      <c r="G127" s="6">
        <v>28</v>
      </c>
      <c r="H127" s="6"/>
      <c r="I127" s="6"/>
      <c r="J127" s="6">
        <f t="shared" si="2"/>
        <v>28</v>
      </c>
      <c r="K127" s="9">
        <f t="shared" si="3"/>
        <v>28</v>
      </c>
      <c r="L127" s="6" t="s">
        <v>697</v>
      </c>
    </row>
    <row r="128" spans="1:12" ht="15">
      <c r="A128" s="6">
        <v>178</v>
      </c>
      <c r="B128" s="6" t="s">
        <v>620</v>
      </c>
      <c r="C128" s="6"/>
      <c r="D128" s="6"/>
      <c r="E128" s="6" t="s">
        <v>614</v>
      </c>
      <c r="F128" s="6"/>
      <c r="G128" s="6">
        <v>5</v>
      </c>
      <c r="H128" s="6"/>
      <c r="I128" s="6">
        <v>10</v>
      </c>
      <c r="J128" s="6">
        <f t="shared" si="2"/>
        <v>5</v>
      </c>
      <c r="K128" s="9">
        <f t="shared" si="3"/>
        <v>15</v>
      </c>
      <c r="L128" s="6" t="s">
        <v>615</v>
      </c>
    </row>
    <row r="129" spans="1:12" ht="15">
      <c r="A129" s="6">
        <v>129</v>
      </c>
      <c r="B129" s="6" t="s">
        <v>620</v>
      </c>
      <c r="C129" s="6"/>
      <c r="D129" s="6"/>
      <c r="E129" s="6" t="s">
        <v>574</v>
      </c>
      <c r="F129" s="6"/>
      <c r="G129" s="6">
        <v>33</v>
      </c>
      <c r="H129" s="6"/>
      <c r="I129" s="6"/>
      <c r="J129" s="6">
        <f t="shared" si="2"/>
        <v>33</v>
      </c>
      <c r="K129" s="9">
        <f t="shared" si="3"/>
        <v>33</v>
      </c>
      <c r="L129" s="6" t="s">
        <v>32</v>
      </c>
    </row>
    <row r="130" spans="1:12" ht="15">
      <c r="A130" s="6">
        <v>130</v>
      </c>
      <c r="B130" s="6" t="s">
        <v>620</v>
      </c>
      <c r="C130" s="6"/>
      <c r="D130" s="6"/>
      <c r="E130" s="6" t="s">
        <v>575</v>
      </c>
      <c r="F130" s="6"/>
      <c r="G130" s="6">
        <v>8</v>
      </c>
      <c r="H130" s="6"/>
      <c r="I130" s="6"/>
      <c r="J130" s="6">
        <f aca="true" t="shared" si="4" ref="J130:J193">F130+G130</f>
        <v>8</v>
      </c>
      <c r="K130" s="9">
        <f t="shared" si="3"/>
        <v>8</v>
      </c>
      <c r="L130" s="6" t="s">
        <v>33</v>
      </c>
    </row>
    <row r="131" spans="1:12" ht="15">
      <c r="A131" s="6">
        <v>131</v>
      </c>
      <c r="B131" s="6" t="s">
        <v>620</v>
      </c>
      <c r="C131" s="6"/>
      <c r="D131" s="6"/>
      <c r="E131" s="6" t="s">
        <v>576</v>
      </c>
      <c r="F131" s="6"/>
      <c r="G131" s="6">
        <v>2</v>
      </c>
      <c r="H131" s="6"/>
      <c r="I131" s="6">
        <v>2</v>
      </c>
      <c r="J131" s="6">
        <f t="shared" si="4"/>
        <v>2</v>
      </c>
      <c r="K131" s="9">
        <f aca="true" t="shared" si="5" ref="K131:K194">H131+I131+J131</f>
        <v>4</v>
      </c>
      <c r="L131" s="6" t="s">
        <v>34</v>
      </c>
    </row>
    <row r="132" spans="1:12" ht="15">
      <c r="A132" s="6">
        <v>132</v>
      </c>
      <c r="B132" s="6" t="s">
        <v>620</v>
      </c>
      <c r="C132" s="6"/>
      <c r="D132" s="6"/>
      <c r="E132" s="6" t="s">
        <v>577</v>
      </c>
      <c r="F132" s="6"/>
      <c r="G132" s="6">
        <v>42</v>
      </c>
      <c r="H132" s="6"/>
      <c r="I132" s="6">
        <v>10</v>
      </c>
      <c r="J132" s="6">
        <f t="shared" si="4"/>
        <v>42</v>
      </c>
      <c r="K132" s="9">
        <f t="shared" si="5"/>
        <v>52</v>
      </c>
      <c r="L132" s="6" t="s">
        <v>35</v>
      </c>
    </row>
    <row r="133" spans="1:12" ht="15">
      <c r="A133" s="6">
        <v>124</v>
      </c>
      <c r="B133" s="6" t="s">
        <v>620</v>
      </c>
      <c r="C133" s="6"/>
      <c r="D133" s="6"/>
      <c r="E133" s="6" t="s">
        <v>567</v>
      </c>
      <c r="F133" s="6"/>
      <c r="G133" s="6">
        <v>30</v>
      </c>
      <c r="H133" s="6"/>
      <c r="I133" s="6">
        <v>8</v>
      </c>
      <c r="J133" s="6">
        <f t="shared" si="4"/>
        <v>30</v>
      </c>
      <c r="K133" s="9">
        <f t="shared" si="5"/>
        <v>38</v>
      </c>
      <c r="L133" s="6" t="s">
        <v>29</v>
      </c>
    </row>
    <row r="134" spans="1:12" ht="15">
      <c r="A134" s="6">
        <v>53</v>
      </c>
      <c r="B134" s="6" t="s">
        <v>620</v>
      </c>
      <c r="C134" s="6" t="s">
        <v>162</v>
      </c>
      <c r="D134" s="6" t="s">
        <v>97</v>
      </c>
      <c r="E134" s="6" t="s">
        <v>451</v>
      </c>
      <c r="F134" s="6"/>
      <c r="G134" s="6">
        <v>65</v>
      </c>
      <c r="H134" s="6"/>
      <c r="I134" s="6"/>
      <c r="J134" s="6">
        <f t="shared" si="4"/>
        <v>65</v>
      </c>
      <c r="K134" s="9">
        <f t="shared" si="5"/>
        <v>65</v>
      </c>
      <c r="L134" s="6" t="s">
        <v>701</v>
      </c>
    </row>
    <row r="135" spans="1:12" ht="15">
      <c r="A135" s="6">
        <v>54</v>
      </c>
      <c r="B135" s="6" t="s">
        <v>620</v>
      </c>
      <c r="C135" s="6"/>
      <c r="D135" s="6"/>
      <c r="E135" s="6" t="s">
        <v>452</v>
      </c>
      <c r="F135" s="6"/>
      <c r="G135" s="6">
        <v>13</v>
      </c>
      <c r="H135" s="6"/>
      <c r="I135" s="6"/>
      <c r="J135" s="6">
        <f t="shared" si="4"/>
        <v>13</v>
      </c>
      <c r="K135" s="9">
        <f t="shared" si="5"/>
        <v>13</v>
      </c>
      <c r="L135" s="6" t="s">
        <v>702</v>
      </c>
    </row>
    <row r="136" spans="1:12" ht="15">
      <c r="A136" s="6">
        <v>55</v>
      </c>
      <c r="B136" s="6" t="s">
        <v>620</v>
      </c>
      <c r="C136" s="6"/>
      <c r="D136" s="6"/>
      <c r="E136" s="6" t="s">
        <v>453</v>
      </c>
      <c r="F136" s="6"/>
      <c r="G136" s="6">
        <v>3976</v>
      </c>
      <c r="H136" s="6"/>
      <c r="I136" s="6"/>
      <c r="J136" s="6">
        <f t="shared" si="4"/>
        <v>3976</v>
      </c>
      <c r="K136" s="9">
        <f t="shared" si="5"/>
        <v>3976</v>
      </c>
      <c r="L136" s="6" t="s">
        <v>703</v>
      </c>
    </row>
    <row r="137" spans="1:12" s="12" customFormat="1" ht="15">
      <c r="A137" s="10">
        <v>14</v>
      </c>
      <c r="B137" s="10" t="s">
        <v>620</v>
      </c>
      <c r="C137" s="10"/>
      <c r="D137" s="10"/>
      <c r="E137" s="10" t="s">
        <v>404</v>
      </c>
      <c r="F137" s="10"/>
      <c r="G137" s="10">
        <v>6</v>
      </c>
      <c r="H137" s="10"/>
      <c r="I137" s="10"/>
      <c r="J137" s="10">
        <f t="shared" si="4"/>
        <v>6</v>
      </c>
      <c r="K137" s="11">
        <f t="shared" si="5"/>
        <v>6</v>
      </c>
      <c r="L137" s="10" t="s">
        <v>631</v>
      </c>
    </row>
    <row r="138" spans="1:12" ht="15">
      <c r="A138" s="6">
        <v>17</v>
      </c>
      <c r="B138" s="6" t="s">
        <v>620</v>
      </c>
      <c r="C138" s="6"/>
      <c r="D138" s="6"/>
      <c r="E138" s="6" t="s">
        <v>407</v>
      </c>
      <c r="F138" s="6"/>
      <c r="G138" s="6">
        <v>25</v>
      </c>
      <c r="H138" s="6"/>
      <c r="I138" s="6"/>
      <c r="J138" s="6">
        <f t="shared" si="4"/>
        <v>25</v>
      </c>
      <c r="K138" s="9">
        <f t="shared" si="5"/>
        <v>25</v>
      </c>
      <c r="L138" s="6" t="s">
        <v>665</v>
      </c>
    </row>
    <row r="139" spans="1:12" s="12" customFormat="1" ht="15">
      <c r="A139" s="10">
        <v>13</v>
      </c>
      <c r="B139" s="10" t="s">
        <v>620</v>
      </c>
      <c r="C139" s="10"/>
      <c r="D139" s="10"/>
      <c r="E139" s="10" t="s">
        <v>402</v>
      </c>
      <c r="F139" s="10"/>
      <c r="G139" s="10">
        <v>15</v>
      </c>
      <c r="H139" s="10"/>
      <c r="I139" s="10">
        <v>0</v>
      </c>
      <c r="J139" s="10">
        <f t="shared" si="4"/>
        <v>15</v>
      </c>
      <c r="K139" s="11">
        <f t="shared" si="5"/>
        <v>15</v>
      </c>
      <c r="L139" s="10" t="s">
        <v>403</v>
      </c>
    </row>
    <row r="140" spans="1:12" ht="15">
      <c r="A140" s="6">
        <v>12</v>
      </c>
      <c r="B140" s="6" t="s">
        <v>620</v>
      </c>
      <c r="C140" s="6" t="s">
        <v>171</v>
      </c>
      <c r="D140" s="6" t="s">
        <v>97</v>
      </c>
      <c r="E140" s="6" t="s">
        <v>400</v>
      </c>
      <c r="F140" s="6"/>
      <c r="G140" s="6">
        <v>7</v>
      </c>
      <c r="H140" s="6"/>
      <c r="I140" s="6">
        <v>2</v>
      </c>
      <c r="J140" s="6">
        <f t="shared" si="4"/>
        <v>7</v>
      </c>
      <c r="K140" s="9">
        <f t="shared" si="5"/>
        <v>9</v>
      </c>
      <c r="L140" s="6" t="s">
        <v>401</v>
      </c>
    </row>
    <row r="141" spans="1:12" ht="15">
      <c r="A141" s="6">
        <v>41</v>
      </c>
      <c r="B141" s="6" t="s">
        <v>620</v>
      </c>
      <c r="C141" s="6"/>
      <c r="D141" s="6"/>
      <c r="E141" s="6" t="s">
        <v>437</v>
      </c>
      <c r="F141" s="6"/>
      <c r="G141" s="6">
        <v>40</v>
      </c>
      <c r="H141" s="6"/>
      <c r="I141" s="6"/>
      <c r="J141" s="6">
        <f t="shared" si="4"/>
        <v>40</v>
      </c>
      <c r="K141" s="9">
        <f t="shared" si="5"/>
        <v>40</v>
      </c>
      <c r="L141" s="6" t="s">
        <v>691</v>
      </c>
    </row>
    <row r="142" spans="1:12" ht="15">
      <c r="A142" s="6">
        <v>102</v>
      </c>
      <c r="B142" s="6" t="s">
        <v>620</v>
      </c>
      <c r="C142" s="6" t="s">
        <v>172</v>
      </c>
      <c r="D142" s="6" t="s">
        <v>386</v>
      </c>
      <c r="E142" s="6" t="s">
        <v>519</v>
      </c>
      <c r="F142" s="6"/>
      <c r="G142" s="6">
        <v>2</v>
      </c>
      <c r="H142" s="6"/>
      <c r="I142" s="6"/>
      <c r="J142" s="6">
        <f t="shared" si="4"/>
        <v>2</v>
      </c>
      <c r="K142" s="9">
        <f t="shared" si="5"/>
        <v>2</v>
      </c>
      <c r="L142" s="6" t="s">
        <v>8</v>
      </c>
    </row>
    <row r="143" spans="1:12" ht="15">
      <c r="A143" s="6">
        <v>135</v>
      </c>
      <c r="B143" s="6" t="s">
        <v>620</v>
      </c>
      <c r="C143" s="6" t="s">
        <v>173</v>
      </c>
      <c r="D143" s="6" t="s">
        <v>386</v>
      </c>
      <c r="E143" s="6" t="s">
        <v>580</v>
      </c>
      <c r="F143" s="6"/>
      <c r="G143" s="6">
        <v>1</v>
      </c>
      <c r="H143" s="6"/>
      <c r="I143" s="6">
        <v>5</v>
      </c>
      <c r="J143" s="6">
        <f t="shared" si="4"/>
        <v>1</v>
      </c>
      <c r="K143" s="9">
        <f t="shared" si="5"/>
        <v>6</v>
      </c>
      <c r="L143" s="6" t="s">
        <v>38</v>
      </c>
    </row>
    <row r="144" spans="1:12" ht="15">
      <c r="A144" s="6">
        <v>103</v>
      </c>
      <c r="B144" s="6" t="s">
        <v>620</v>
      </c>
      <c r="C144" s="6"/>
      <c r="D144" s="6"/>
      <c r="E144" s="6" t="s">
        <v>520</v>
      </c>
      <c r="F144" s="6"/>
      <c r="G144" s="6">
        <v>1</v>
      </c>
      <c r="H144" s="6"/>
      <c r="I144" s="6"/>
      <c r="J144" s="6">
        <f t="shared" si="4"/>
        <v>1</v>
      </c>
      <c r="K144" s="9">
        <f t="shared" si="5"/>
        <v>1</v>
      </c>
      <c r="L144" s="6" t="s">
        <v>9</v>
      </c>
    </row>
    <row r="145" spans="1:12" ht="15">
      <c r="A145" s="6">
        <v>13</v>
      </c>
      <c r="B145" s="6" t="s">
        <v>619</v>
      </c>
      <c r="C145" s="6" t="s">
        <v>174</v>
      </c>
      <c r="D145" s="6" t="s">
        <v>386</v>
      </c>
      <c r="E145" s="6" t="s">
        <v>381</v>
      </c>
      <c r="F145" s="6"/>
      <c r="G145" s="6"/>
      <c r="H145" s="6">
        <v>270</v>
      </c>
      <c r="I145" s="6"/>
      <c r="J145" s="6">
        <f t="shared" si="4"/>
        <v>0</v>
      </c>
      <c r="K145" s="9">
        <f t="shared" si="5"/>
        <v>270</v>
      </c>
      <c r="L145" s="6" t="s">
        <v>367</v>
      </c>
    </row>
    <row r="146" spans="1:12" ht="15">
      <c r="A146" s="6">
        <v>147</v>
      </c>
      <c r="B146" s="6" t="s">
        <v>620</v>
      </c>
      <c r="C146" s="6"/>
      <c r="D146" s="6"/>
      <c r="E146" s="6" t="s">
        <v>381</v>
      </c>
      <c r="F146" s="6"/>
      <c r="G146" s="6">
        <v>112</v>
      </c>
      <c r="H146" s="6"/>
      <c r="I146" s="6"/>
      <c r="J146" s="6">
        <f t="shared" si="4"/>
        <v>112</v>
      </c>
      <c r="K146" s="9">
        <f t="shared" si="5"/>
        <v>112</v>
      </c>
      <c r="L146" s="6" t="s">
        <v>367</v>
      </c>
    </row>
    <row r="147" spans="1:12" ht="15">
      <c r="A147" s="6">
        <v>14</v>
      </c>
      <c r="B147" s="6" t="s">
        <v>619</v>
      </c>
      <c r="C147" s="6"/>
      <c r="D147" s="6"/>
      <c r="E147" s="6" t="s">
        <v>382</v>
      </c>
      <c r="F147" s="6"/>
      <c r="G147" s="6"/>
      <c r="H147" s="6">
        <v>210</v>
      </c>
      <c r="I147" s="6"/>
      <c r="J147" s="6">
        <f t="shared" si="4"/>
        <v>0</v>
      </c>
      <c r="K147" s="9">
        <f t="shared" si="5"/>
        <v>210</v>
      </c>
      <c r="L147" s="6" t="s">
        <v>367</v>
      </c>
    </row>
    <row r="148" spans="1:12" ht="15">
      <c r="A148" s="6">
        <v>148</v>
      </c>
      <c r="B148" s="6" t="s">
        <v>620</v>
      </c>
      <c r="C148" s="6"/>
      <c r="D148" s="6"/>
      <c r="E148" s="6" t="s">
        <v>382</v>
      </c>
      <c r="F148" s="6"/>
      <c r="G148" s="6">
        <v>92</v>
      </c>
      <c r="H148" s="6"/>
      <c r="I148" s="6"/>
      <c r="J148" s="6">
        <f t="shared" si="4"/>
        <v>92</v>
      </c>
      <c r="K148" s="9">
        <f t="shared" si="5"/>
        <v>92</v>
      </c>
      <c r="L148" s="6" t="s">
        <v>367</v>
      </c>
    </row>
    <row r="149" spans="1:12" ht="15">
      <c r="A149" s="6">
        <v>15</v>
      </c>
      <c r="B149" s="6" t="s">
        <v>619</v>
      </c>
      <c r="C149" s="6"/>
      <c r="D149" s="6"/>
      <c r="E149" s="6" t="s">
        <v>383</v>
      </c>
      <c r="F149" s="6"/>
      <c r="G149" s="6"/>
      <c r="H149" s="6">
        <v>150</v>
      </c>
      <c r="I149" s="6"/>
      <c r="J149" s="6">
        <f t="shared" si="4"/>
        <v>0</v>
      </c>
      <c r="K149" s="9">
        <f t="shared" si="5"/>
        <v>150</v>
      </c>
      <c r="L149" s="6" t="s">
        <v>367</v>
      </c>
    </row>
    <row r="150" spans="1:12" ht="15">
      <c r="A150" s="6">
        <v>149</v>
      </c>
      <c r="B150" s="6" t="s">
        <v>620</v>
      </c>
      <c r="C150" s="6"/>
      <c r="D150" s="6"/>
      <c r="E150" s="6" t="s">
        <v>383</v>
      </c>
      <c r="F150" s="6"/>
      <c r="G150" s="6">
        <v>110</v>
      </c>
      <c r="H150" s="6"/>
      <c r="I150" s="6"/>
      <c r="J150" s="6">
        <f t="shared" si="4"/>
        <v>110</v>
      </c>
      <c r="K150" s="9">
        <f t="shared" si="5"/>
        <v>110</v>
      </c>
      <c r="L150" s="6" t="s">
        <v>367</v>
      </c>
    </row>
    <row r="151" spans="1:12" ht="15">
      <c r="A151" s="6">
        <v>16</v>
      </c>
      <c r="B151" s="6" t="s">
        <v>619</v>
      </c>
      <c r="C151" s="6"/>
      <c r="D151" s="6"/>
      <c r="E151" s="6" t="s">
        <v>384</v>
      </c>
      <c r="F151" s="6"/>
      <c r="G151" s="6"/>
      <c r="H151" s="6">
        <v>90</v>
      </c>
      <c r="I151" s="6"/>
      <c r="J151" s="6">
        <f t="shared" si="4"/>
        <v>0</v>
      </c>
      <c r="K151" s="9">
        <f t="shared" si="5"/>
        <v>90</v>
      </c>
      <c r="L151" s="6" t="s">
        <v>367</v>
      </c>
    </row>
    <row r="152" spans="1:12" ht="15">
      <c r="A152" s="6">
        <v>150</v>
      </c>
      <c r="B152" s="6" t="s">
        <v>620</v>
      </c>
      <c r="C152" s="6"/>
      <c r="D152" s="6"/>
      <c r="E152" s="6" t="s">
        <v>384</v>
      </c>
      <c r="F152" s="6"/>
      <c r="G152" s="6">
        <v>72</v>
      </c>
      <c r="H152" s="6"/>
      <c r="I152" s="6"/>
      <c r="J152" s="6">
        <f t="shared" si="4"/>
        <v>72</v>
      </c>
      <c r="K152" s="9">
        <f t="shared" si="5"/>
        <v>72</v>
      </c>
      <c r="L152" s="6" t="s">
        <v>367</v>
      </c>
    </row>
    <row r="153" spans="1:12" ht="15">
      <c r="A153" s="6">
        <v>151</v>
      </c>
      <c r="B153" s="6" t="s">
        <v>620</v>
      </c>
      <c r="C153" s="6"/>
      <c r="D153" s="6"/>
      <c r="E153" s="6" t="s">
        <v>586</v>
      </c>
      <c r="F153" s="6"/>
      <c r="G153" s="6">
        <v>60</v>
      </c>
      <c r="H153" s="6"/>
      <c r="I153" s="6"/>
      <c r="J153" s="6">
        <f t="shared" si="4"/>
        <v>60</v>
      </c>
      <c r="K153" s="9">
        <f t="shared" si="5"/>
        <v>60</v>
      </c>
      <c r="L153" s="6" t="s">
        <v>367</v>
      </c>
    </row>
    <row r="154" spans="1:12" ht="15">
      <c r="A154" s="6">
        <v>152</v>
      </c>
      <c r="B154" s="6" t="s">
        <v>620</v>
      </c>
      <c r="C154" s="6"/>
      <c r="D154" s="6"/>
      <c r="E154" s="6" t="s">
        <v>587</v>
      </c>
      <c r="F154" s="6"/>
      <c r="G154" s="6">
        <v>80</v>
      </c>
      <c r="H154" s="6"/>
      <c r="I154" s="6"/>
      <c r="J154" s="6">
        <f t="shared" si="4"/>
        <v>80</v>
      </c>
      <c r="K154" s="9">
        <f t="shared" si="5"/>
        <v>80</v>
      </c>
      <c r="L154" s="6" t="s">
        <v>367</v>
      </c>
    </row>
    <row r="155" spans="1:12" ht="15">
      <c r="A155" s="6">
        <v>153</v>
      </c>
      <c r="B155" s="6" t="s">
        <v>620</v>
      </c>
      <c r="C155" s="6"/>
      <c r="D155" s="6"/>
      <c r="E155" s="6" t="s">
        <v>588</v>
      </c>
      <c r="F155" s="6"/>
      <c r="G155" s="6">
        <v>85</v>
      </c>
      <c r="H155" s="6"/>
      <c r="I155" s="6"/>
      <c r="J155" s="6">
        <f t="shared" si="4"/>
        <v>85</v>
      </c>
      <c r="K155" s="9">
        <f t="shared" si="5"/>
        <v>85</v>
      </c>
      <c r="L155" s="6" t="s">
        <v>367</v>
      </c>
    </row>
    <row r="156" spans="1:12" ht="15">
      <c r="A156" s="6">
        <v>142</v>
      </c>
      <c r="B156" s="6" t="s">
        <v>620</v>
      </c>
      <c r="C156" s="6"/>
      <c r="D156" s="6"/>
      <c r="E156" s="6" t="s">
        <v>585</v>
      </c>
      <c r="F156" s="6"/>
      <c r="G156" s="6">
        <v>80</v>
      </c>
      <c r="H156" s="6"/>
      <c r="I156" s="6"/>
      <c r="J156" s="6">
        <f t="shared" si="4"/>
        <v>80</v>
      </c>
      <c r="K156" s="9">
        <f t="shared" si="5"/>
        <v>80</v>
      </c>
      <c r="L156" s="6" t="s">
        <v>367</v>
      </c>
    </row>
    <row r="157" spans="1:12" ht="15">
      <c r="A157" s="6">
        <v>9</v>
      </c>
      <c r="B157" s="6" t="s">
        <v>619</v>
      </c>
      <c r="C157" s="6" t="s">
        <v>175</v>
      </c>
      <c r="D157" s="6" t="s">
        <v>386</v>
      </c>
      <c r="E157" s="6" t="s">
        <v>374</v>
      </c>
      <c r="F157" s="6"/>
      <c r="G157" s="6"/>
      <c r="H157" s="6">
        <v>120</v>
      </c>
      <c r="I157" s="6"/>
      <c r="J157" s="6">
        <f t="shared" si="4"/>
        <v>0</v>
      </c>
      <c r="K157" s="9">
        <f t="shared" si="5"/>
        <v>120</v>
      </c>
      <c r="L157" s="6" t="s">
        <v>375</v>
      </c>
    </row>
    <row r="158" spans="1:12" ht="15">
      <c r="A158" s="6">
        <v>143</v>
      </c>
      <c r="B158" s="6" t="s">
        <v>620</v>
      </c>
      <c r="C158" s="6"/>
      <c r="D158" s="6"/>
      <c r="E158" s="6" t="s">
        <v>374</v>
      </c>
      <c r="F158" s="6"/>
      <c r="G158" s="6">
        <v>30</v>
      </c>
      <c r="H158" s="6"/>
      <c r="I158" s="6"/>
      <c r="J158" s="6">
        <f t="shared" si="4"/>
        <v>30</v>
      </c>
      <c r="K158" s="9">
        <f t="shared" si="5"/>
        <v>30</v>
      </c>
      <c r="L158" s="6" t="s">
        <v>375</v>
      </c>
    </row>
    <row r="159" spans="1:12" ht="15">
      <c r="A159" s="6">
        <v>10</v>
      </c>
      <c r="B159" s="6" t="s">
        <v>619</v>
      </c>
      <c r="C159" s="6"/>
      <c r="D159" s="6"/>
      <c r="E159" s="6" t="s">
        <v>376</v>
      </c>
      <c r="F159" s="6"/>
      <c r="G159" s="6"/>
      <c r="H159" s="6">
        <v>80</v>
      </c>
      <c r="I159" s="6"/>
      <c r="J159" s="6">
        <f t="shared" si="4"/>
        <v>0</v>
      </c>
      <c r="K159" s="9">
        <f t="shared" si="5"/>
        <v>80</v>
      </c>
      <c r="L159" s="6" t="s">
        <v>375</v>
      </c>
    </row>
    <row r="160" spans="1:12" ht="15">
      <c r="A160" s="6">
        <v>144</v>
      </c>
      <c r="B160" s="6" t="s">
        <v>620</v>
      </c>
      <c r="C160" s="6"/>
      <c r="D160" s="6"/>
      <c r="E160" s="6" t="s">
        <v>376</v>
      </c>
      <c r="F160" s="6"/>
      <c r="G160" s="6">
        <v>50</v>
      </c>
      <c r="H160" s="6"/>
      <c r="I160" s="6"/>
      <c r="J160" s="6">
        <f t="shared" si="4"/>
        <v>50</v>
      </c>
      <c r="K160" s="9">
        <f t="shared" si="5"/>
        <v>50</v>
      </c>
      <c r="L160" s="6" t="s">
        <v>375</v>
      </c>
    </row>
    <row r="161" spans="1:12" ht="15">
      <c r="A161" s="6">
        <v>11</v>
      </c>
      <c r="B161" s="6" t="s">
        <v>619</v>
      </c>
      <c r="C161" s="6"/>
      <c r="D161" s="6"/>
      <c r="E161" s="6" t="s">
        <v>377</v>
      </c>
      <c r="F161" s="6"/>
      <c r="G161" s="6"/>
      <c r="H161" s="6">
        <v>30</v>
      </c>
      <c r="I161" s="6"/>
      <c r="J161" s="6">
        <f t="shared" si="4"/>
        <v>0</v>
      </c>
      <c r="K161" s="9">
        <f t="shared" si="5"/>
        <v>30</v>
      </c>
      <c r="L161" s="6" t="s">
        <v>378</v>
      </c>
    </row>
    <row r="162" spans="1:12" ht="15">
      <c r="A162" s="6">
        <v>145</v>
      </c>
      <c r="B162" s="6" t="s">
        <v>620</v>
      </c>
      <c r="C162" s="6"/>
      <c r="D162" s="6"/>
      <c r="E162" s="6" t="s">
        <v>377</v>
      </c>
      <c r="F162" s="6"/>
      <c r="G162" s="6">
        <v>40</v>
      </c>
      <c r="H162" s="6"/>
      <c r="I162" s="6"/>
      <c r="J162" s="6">
        <f t="shared" si="4"/>
        <v>40</v>
      </c>
      <c r="K162" s="9">
        <f t="shared" si="5"/>
        <v>40</v>
      </c>
      <c r="L162" s="6" t="s">
        <v>378</v>
      </c>
    </row>
    <row r="163" spans="1:12" ht="15">
      <c r="A163" s="6">
        <v>12</v>
      </c>
      <c r="B163" s="6" t="s">
        <v>619</v>
      </c>
      <c r="C163" s="6"/>
      <c r="D163" s="6"/>
      <c r="E163" s="6" t="s">
        <v>379</v>
      </c>
      <c r="F163" s="6"/>
      <c r="G163" s="6"/>
      <c r="H163" s="6">
        <v>60</v>
      </c>
      <c r="I163" s="6"/>
      <c r="J163" s="6">
        <f t="shared" si="4"/>
        <v>0</v>
      </c>
      <c r="K163" s="9">
        <f t="shared" si="5"/>
        <v>60</v>
      </c>
      <c r="L163" s="6" t="s">
        <v>380</v>
      </c>
    </row>
    <row r="164" spans="1:12" ht="15">
      <c r="A164" s="6">
        <v>146</v>
      </c>
      <c r="B164" s="6" t="s">
        <v>620</v>
      </c>
      <c r="C164" s="6"/>
      <c r="D164" s="6"/>
      <c r="E164" s="6" t="s">
        <v>379</v>
      </c>
      <c r="F164" s="6"/>
      <c r="G164" s="6">
        <v>10</v>
      </c>
      <c r="H164" s="6"/>
      <c r="I164" s="6"/>
      <c r="J164" s="6">
        <f t="shared" si="4"/>
        <v>10</v>
      </c>
      <c r="K164" s="9">
        <f t="shared" si="5"/>
        <v>10</v>
      </c>
      <c r="L164" s="6" t="s">
        <v>380</v>
      </c>
    </row>
    <row r="165" spans="1:12" ht="15">
      <c r="A165" s="6">
        <v>140</v>
      </c>
      <c r="B165" s="6" t="s">
        <v>620</v>
      </c>
      <c r="C165" s="6" t="s">
        <v>176</v>
      </c>
      <c r="D165" s="6" t="s">
        <v>386</v>
      </c>
      <c r="E165" s="6" t="s">
        <v>583</v>
      </c>
      <c r="F165" s="6"/>
      <c r="G165" s="6">
        <v>20</v>
      </c>
      <c r="H165" s="6"/>
      <c r="I165" s="6">
        <v>15</v>
      </c>
      <c r="J165" s="6">
        <f t="shared" si="4"/>
        <v>20</v>
      </c>
      <c r="K165" s="9">
        <f t="shared" si="5"/>
        <v>35</v>
      </c>
      <c r="L165" s="6" t="s">
        <v>369</v>
      </c>
    </row>
    <row r="166" spans="1:12" ht="15">
      <c r="A166" s="6">
        <v>136</v>
      </c>
      <c r="B166" s="6" t="s">
        <v>620</v>
      </c>
      <c r="C166" s="6"/>
      <c r="D166" s="6"/>
      <c r="E166" s="6" t="s">
        <v>368</v>
      </c>
      <c r="F166" s="6"/>
      <c r="G166" s="6">
        <v>15</v>
      </c>
      <c r="H166" s="6"/>
      <c r="I166" s="6">
        <v>10</v>
      </c>
      <c r="J166" s="6">
        <f t="shared" si="4"/>
        <v>15</v>
      </c>
      <c r="K166" s="9">
        <f t="shared" si="5"/>
        <v>25</v>
      </c>
      <c r="L166" s="6" t="s">
        <v>369</v>
      </c>
    </row>
    <row r="167" spans="1:12" ht="15">
      <c r="A167" s="6">
        <v>137</v>
      </c>
      <c r="B167" s="6" t="s">
        <v>620</v>
      </c>
      <c r="C167" s="6"/>
      <c r="D167" s="6"/>
      <c r="E167" s="6" t="s">
        <v>581</v>
      </c>
      <c r="F167" s="6"/>
      <c r="G167" s="6">
        <v>15</v>
      </c>
      <c r="H167" s="6"/>
      <c r="I167" s="6">
        <v>10</v>
      </c>
      <c r="J167" s="6">
        <f t="shared" si="4"/>
        <v>15</v>
      </c>
      <c r="K167" s="9">
        <f t="shared" si="5"/>
        <v>25</v>
      </c>
      <c r="L167" s="6" t="s">
        <v>39</v>
      </c>
    </row>
    <row r="168" spans="1:12" ht="15">
      <c r="A168" s="6">
        <v>138</v>
      </c>
      <c r="B168" s="6" t="s">
        <v>620</v>
      </c>
      <c r="C168" s="6"/>
      <c r="D168" s="6"/>
      <c r="E168" s="6" t="s">
        <v>371</v>
      </c>
      <c r="F168" s="6"/>
      <c r="G168" s="6">
        <v>25</v>
      </c>
      <c r="H168" s="6"/>
      <c r="I168" s="6">
        <v>15</v>
      </c>
      <c r="J168" s="6">
        <f t="shared" si="4"/>
        <v>25</v>
      </c>
      <c r="K168" s="9">
        <f t="shared" si="5"/>
        <v>40</v>
      </c>
      <c r="L168" s="6" t="s">
        <v>372</v>
      </c>
    </row>
    <row r="169" spans="1:12" ht="15">
      <c r="A169" s="6">
        <v>139</v>
      </c>
      <c r="B169" s="6" t="s">
        <v>620</v>
      </c>
      <c r="C169" s="6"/>
      <c r="D169" s="6"/>
      <c r="E169" s="6" t="s">
        <v>582</v>
      </c>
      <c r="F169" s="6"/>
      <c r="G169" s="6">
        <v>10</v>
      </c>
      <c r="H169" s="6"/>
      <c r="I169" s="6">
        <v>10</v>
      </c>
      <c r="J169" s="6">
        <f t="shared" si="4"/>
        <v>10</v>
      </c>
      <c r="K169" s="9">
        <f t="shared" si="5"/>
        <v>20</v>
      </c>
      <c r="L169" s="6" t="s">
        <v>40</v>
      </c>
    </row>
    <row r="170" spans="1:12" ht="15">
      <c r="A170" s="6">
        <v>141</v>
      </c>
      <c r="B170" s="6" t="s">
        <v>620</v>
      </c>
      <c r="C170" s="6"/>
      <c r="D170" s="6"/>
      <c r="E170" s="6" t="s">
        <v>584</v>
      </c>
      <c r="F170" s="6"/>
      <c r="G170" s="6">
        <v>15</v>
      </c>
      <c r="H170" s="6"/>
      <c r="I170" s="6">
        <v>15</v>
      </c>
      <c r="J170" s="6">
        <f t="shared" si="4"/>
        <v>15</v>
      </c>
      <c r="K170" s="9">
        <f t="shared" si="5"/>
        <v>30</v>
      </c>
      <c r="L170" s="6" t="s">
        <v>41</v>
      </c>
    </row>
    <row r="171" spans="1:12" ht="15">
      <c r="A171" s="6">
        <v>6</v>
      </c>
      <c r="B171" s="6" t="s">
        <v>619</v>
      </c>
      <c r="C171" s="6" t="s">
        <v>177</v>
      </c>
      <c r="D171" s="6" t="s">
        <v>386</v>
      </c>
      <c r="E171" s="6" t="s">
        <v>366</v>
      </c>
      <c r="F171" s="6"/>
      <c r="G171" s="6"/>
      <c r="H171" s="6">
        <v>40</v>
      </c>
      <c r="I171" s="6"/>
      <c r="J171" s="6">
        <f t="shared" si="4"/>
        <v>0</v>
      </c>
      <c r="K171" s="9">
        <f t="shared" si="5"/>
        <v>40</v>
      </c>
      <c r="L171" s="6" t="s">
        <v>367</v>
      </c>
    </row>
    <row r="172" spans="1:12" ht="15">
      <c r="A172" s="6">
        <v>154</v>
      </c>
      <c r="B172" s="6" t="s">
        <v>620</v>
      </c>
      <c r="C172" s="6"/>
      <c r="D172" s="6"/>
      <c r="E172" s="6" t="s">
        <v>366</v>
      </c>
      <c r="F172" s="6"/>
      <c r="G172" s="6">
        <v>72</v>
      </c>
      <c r="H172" s="6"/>
      <c r="I172" s="6"/>
      <c r="J172" s="6">
        <f t="shared" si="4"/>
        <v>72</v>
      </c>
      <c r="K172" s="9">
        <f t="shared" si="5"/>
        <v>72</v>
      </c>
      <c r="L172" s="6" t="s">
        <v>367</v>
      </c>
    </row>
    <row r="173" spans="1:12" ht="15">
      <c r="A173" s="6">
        <v>7</v>
      </c>
      <c r="B173" s="6" t="s">
        <v>619</v>
      </c>
      <c r="C173" s="6"/>
      <c r="D173" s="6"/>
      <c r="E173" s="6" t="s">
        <v>370</v>
      </c>
      <c r="F173" s="6"/>
      <c r="G173" s="6"/>
      <c r="H173" s="6">
        <v>10</v>
      </c>
      <c r="I173" s="6"/>
      <c r="J173" s="6">
        <f t="shared" si="4"/>
        <v>0</v>
      </c>
      <c r="K173" s="9">
        <f t="shared" si="5"/>
        <v>10</v>
      </c>
      <c r="L173" s="6" t="s">
        <v>367</v>
      </c>
    </row>
    <row r="174" spans="1:12" ht="15">
      <c r="A174" s="6">
        <v>155</v>
      </c>
      <c r="B174" s="6" t="s">
        <v>620</v>
      </c>
      <c r="C174" s="6"/>
      <c r="D174" s="6"/>
      <c r="E174" s="6" t="s">
        <v>370</v>
      </c>
      <c r="F174" s="6"/>
      <c r="G174" s="6">
        <v>90</v>
      </c>
      <c r="H174" s="6"/>
      <c r="I174" s="6">
        <v>5</v>
      </c>
      <c r="J174" s="6">
        <f t="shared" si="4"/>
        <v>90</v>
      </c>
      <c r="K174" s="9">
        <f t="shared" si="5"/>
        <v>95</v>
      </c>
      <c r="L174" s="6" t="s">
        <v>367</v>
      </c>
    </row>
    <row r="175" spans="1:12" ht="15">
      <c r="A175" s="6">
        <v>8</v>
      </c>
      <c r="B175" s="6" t="s">
        <v>619</v>
      </c>
      <c r="C175" s="6"/>
      <c r="D175" s="6"/>
      <c r="E175" s="6" t="s">
        <v>373</v>
      </c>
      <c r="F175" s="6"/>
      <c r="G175" s="6"/>
      <c r="H175" s="6">
        <v>15</v>
      </c>
      <c r="I175" s="6"/>
      <c r="J175" s="6">
        <f t="shared" si="4"/>
        <v>0</v>
      </c>
      <c r="K175" s="9">
        <f t="shared" si="5"/>
        <v>15</v>
      </c>
      <c r="L175" s="6" t="s">
        <v>367</v>
      </c>
    </row>
    <row r="176" spans="1:12" ht="15">
      <c r="A176" s="6">
        <v>156</v>
      </c>
      <c r="B176" s="6" t="s">
        <v>620</v>
      </c>
      <c r="C176" s="6"/>
      <c r="D176" s="6"/>
      <c r="E176" s="6" t="s">
        <v>373</v>
      </c>
      <c r="F176" s="6"/>
      <c r="G176" s="6">
        <v>80</v>
      </c>
      <c r="H176" s="6"/>
      <c r="I176" s="6">
        <v>3</v>
      </c>
      <c r="J176" s="6">
        <f t="shared" si="4"/>
        <v>80</v>
      </c>
      <c r="K176" s="9">
        <f t="shared" si="5"/>
        <v>83</v>
      </c>
      <c r="L176" s="6" t="s">
        <v>367</v>
      </c>
    </row>
    <row r="177" spans="1:12" ht="15">
      <c r="A177" s="6">
        <v>157</v>
      </c>
      <c r="B177" s="6" t="s">
        <v>620</v>
      </c>
      <c r="C177" s="6"/>
      <c r="D177" s="6"/>
      <c r="E177" s="6" t="s">
        <v>589</v>
      </c>
      <c r="F177" s="6"/>
      <c r="G177" s="6">
        <v>30</v>
      </c>
      <c r="H177" s="6"/>
      <c r="I177" s="6">
        <v>2</v>
      </c>
      <c r="J177" s="6">
        <f t="shared" si="4"/>
        <v>30</v>
      </c>
      <c r="K177" s="9">
        <f t="shared" si="5"/>
        <v>32</v>
      </c>
      <c r="L177" s="6" t="s">
        <v>367</v>
      </c>
    </row>
    <row r="178" spans="1:12" ht="15">
      <c r="A178" s="6">
        <v>158</v>
      </c>
      <c r="B178" s="6" t="s">
        <v>620</v>
      </c>
      <c r="C178" s="6"/>
      <c r="D178" s="6"/>
      <c r="E178" s="6" t="s">
        <v>590</v>
      </c>
      <c r="F178" s="6"/>
      <c r="G178" s="6">
        <v>20</v>
      </c>
      <c r="H178" s="6"/>
      <c r="I178" s="6"/>
      <c r="J178" s="6">
        <f t="shared" si="4"/>
        <v>20</v>
      </c>
      <c r="K178" s="9">
        <f t="shared" si="5"/>
        <v>20</v>
      </c>
      <c r="L178" s="6" t="s">
        <v>367</v>
      </c>
    </row>
    <row r="179" spans="1:12" ht="15">
      <c r="A179" s="6">
        <v>114</v>
      </c>
      <c r="B179" s="6" t="s">
        <v>620</v>
      </c>
      <c r="C179" s="6" t="s">
        <v>178</v>
      </c>
      <c r="D179" s="6" t="s">
        <v>191</v>
      </c>
      <c r="E179" s="6" t="s">
        <v>531</v>
      </c>
      <c r="F179" s="6"/>
      <c r="G179" s="6">
        <v>7.5</v>
      </c>
      <c r="H179" s="6"/>
      <c r="I179" s="6"/>
      <c r="J179" s="6">
        <f t="shared" si="4"/>
        <v>7.5</v>
      </c>
      <c r="K179" s="9">
        <f t="shared" si="5"/>
        <v>7.5</v>
      </c>
      <c r="L179" s="6" t="s">
        <v>20</v>
      </c>
    </row>
    <row r="180" spans="1:12" ht="15">
      <c r="A180" s="6">
        <v>3</v>
      </c>
      <c r="B180" s="6" t="s">
        <v>620</v>
      </c>
      <c r="C180" s="6" t="s">
        <v>179</v>
      </c>
      <c r="D180" s="6" t="s">
        <v>191</v>
      </c>
      <c r="E180" s="6" t="s">
        <v>388</v>
      </c>
      <c r="F180" s="6"/>
      <c r="G180" s="6">
        <v>3750</v>
      </c>
      <c r="H180" s="6"/>
      <c r="I180" s="6">
        <v>15000</v>
      </c>
      <c r="J180" s="6">
        <f t="shared" si="4"/>
        <v>3750</v>
      </c>
      <c r="K180" s="9">
        <f t="shared" si="5"/>
        <v>18750</v>
      </c>
      <c r="L180" s="6" t="s">
        <v>625</v>
      </c>
    </row>
    <row r="181" spans="1:12" ht="15">
      <c r="A181" s="6">
        <v>121</v>
      </c>
      <c r="B181" s="6" t="s">
        <v>620</v>
      </c>
      <c r="C181" s="6" t="s">
        <v>180</v>
      </c>
      <c r="D181" s="6" t="s">
        <v>95</v>
      </c>
      <c r="E181" s="6" t="s">
        <v>563</v>
      </c>
      <c r="F181" s="6"/>
      <c r="G181" s="6">
        <v>12</v>
      </c>
      <c r="H181" s="6"/>
      <c r="I181" s="6"/>
      <c r="J181" s="6">
        <f t="shared" si="4"/>
        <v>12</v>
      </c>
      <c r="K181" s="9">
        <f t="shared" si="5"/>
        <v>12</v>
      </c>
      <c r="L181" s="6" t="s">
        <v>564</v>
      </c>
    </row>
    <row r="182" spans="1:12" ht="15">
      <c r="A182" s="6">
        <v>9</v>
      </c>
      <c r="B182" s="6" t="s">
        <v>620</v>
      </c>
      <c r="C182" s="6" t="s">
        <v>181</v>
      </c>
      <c r="D182" s="6" t="s">
        <v>97</v>
      </c>
      <c r="E182" s="6" t="s">
        <v>395</v>
      </c>
      <c r="F182" s="6"/>
      <c r="G182" s="6">
        <v>2</v>
      </c>
      <c r="H182" s="6"/>
      <c r="I182" s="6"/>
      <c r="J182" s="6">
        <f t="shared" si="4"/>
        <v>2</v>
      </c>
      <c r="K182" s="9">
        <f t="shared" si="5"/>
        <v>2</v>
      </c>
      <c r="L182" s="6" t="s">
        <v>630</v>
      </c>
    </row>
    <row r="183" spans="1:12" ht="15">
      <c r="A183" s="6">
        <v>33</v>
      </c>
      <c r="B183" s="6" t="s">
        <v>620</v>
      </c>
      <c r="C183" s="6" t="s">
        <v>182</v>
      </c>
      <c r="D183" s="6" t="s">
        <v>97</v>
      </c>
      <c r="E183" s="6" t="s">
        <v>424</v>
      </c>
      <c r="F183" s="6"/>
      <c r="G183" s="6">
        <v>10</v>
      </c>
      <c r="H183" s="6"/>
      <c r="I183" s="6"/>
      <c r="J183" s="6">
        <f t="shared" si="4"/>
        <v>10</v>
      </c>
      <c r="K183" s="9">
        <f t="shared" si="5"/>
        <v>10</v>
      </c>
      <c r="L183" s="6" t="s">
        <v>689</v>
      </c>
    </row>
    <row r="184" spans="1:12" ht="15">
      <c r="A184" s="6">
        <v>2</v>
      </c>
      <c r="B184" s="6" t="s">
        <v>620</v>
      </c>
      <c r="C184" s="6" t="s">
        <v>183</v>
      </c>
      <c r="D184" s="6" t="s">
        <v>95</v>
      </c>
      <c r="E184" s="6" t="s">
        <v>387</v>
      </c>
      <c r="F184" s="6"/>
      <c r="G184" s="6">
        <v>75</v>
      </c>
      <c r="H184" s="6"/>
      <c r="I184" s="6"/>
      <c r="J184" s="6">
        <f t="shared" si="4"/>
        <v>75</v>
      </c>
      <c r="K184" s="9">
        <f t="shared" si="5"/>
        <v>75</v>
      </c>
      <c r="L184" s="6" t="s">
        <v>624</v>
      </c>
    </row>
    <row r="185" spans="1:12" ht="15">
      <c r="A185" s="6">
        <v>83</v>
      </c>
      <c r="B185" s="6" t="s">
        <v>620</v>
      </c>
      <c r="C185" s="6"/>
      <c r="D185" s="6"/>
      <c r="E185" s="6" t="s">
        <v>496</v>
      </c>
      <c r="F185" s="6"/>
      <c r="G185" s="6">
        <v>110</v>
      </c>
      <c r="H185" s="6"/>
      <c r="I185" s="6">
        <v>80</v>
      </c>
      <c r="J185" s="6">
        <f t="shared" si="4"/>
        <v>110</v>
      </c>
      <c r="K185" s="9">
        <f t="shared" si="5"/>
        <v>190</v>
      </c>
      <c r="L185" s="6" t="s">
        <v>719</v>
      </c>
    </row>
    <row r="186" spans="1:12" ht="15">
      <c r="A186" s="6">
        <v>10</v>
      </c>
      <c r="B186" s="6" t="s">
        <v>620</v>
      </c>
      <c r="C186" s="6" t="s">
        <v>184</v>
      </c>
      <c r="D186" s="6" t="s">
        <v>97</v>
      </c>
      <c r="E186" s="6" t="s">
        <v>396</v>
      </c>
      <c r="F186" s="6"/>
      <c r="G186" s="6">
        <v>80</v>
      </c>
      <c r="H186" s="6"/>
      <c r="I186" s="6">
        <v>30</v>
      </c>
      <c r="J186" s="6">
        <f t="shared" si="4"/>
        <v>80</v>
      </c>
      <c r="K186" s="9">
        <f t="shared" si="5"/>
        <v>110</v>
      </c>
      <c r="L186" s="6" t="s">
        <v>397</v>
      </c>
    </row>
    <row r="187" spans="1:12" ht="15">
      <c r="A187" s="6">
        <v>126</v>
      </c>
      <c r="B187" s="6" t="s">
        <v>620</v>
      </c>
      <c r="C187" s="6" t="s">
        <v>185</v>
      </c>
      <c r="D187" s="6" t="s">
        <v>386</v>
      </c>
      <c r="E187" s="6" t="s">
        <v>569</v>
      </c>
      <c r="F187" s="6"/>
      <c r="G187" s="6">
        <v>3</v>
      </c>
      <c r="H187" s="6"/>
      <c r="I187" s="6"/>
      <c r="J187" s="6">
        <f t="shared" si="4"/>
        <v>3</v>
      </c>
      <c r="K187" s="9">
        <f t="shared" si="5"/>
        <v>3</v>
      </c>
      <c r="L187" s="6" t="s">
        <v>31</v>
      </c>
    </row>
    <row r="188" spans="1:12" ht="15">
      <c r="A188" s="6">
        <v>128</v>
      </c>
      <c r="B188" s="6" t="s">
        <v>620</v>
      </c>
      <c r="C188" s="6" t="s">
        <v>186</v>
      </c>
      <c r="D188" s="6" t="s">
        <v>386</v>
      </c>
      <c r="E188" s="6" t="s">
        <v>572</v>
      </c>
      <c r="F188" s="6"/>
      <c r="G188" s="6">
        <v>30</v>
      </c>
      <c r="H188" s="6"/>
      <c r="I188" s="6"/>
      <c r="J188" s="6">
        <f t="shared" si="4"/>
        <v>30</v>
      </c>
      <c r="K188" s="9">
        <f t="shared" si="5"/>
        <v>30</v>
      </c>
      <c r="L188" s="6" t="s">
        <v>573</v>
      </c>
    </row>
    <row r="189" spans="1:12" ht="15">
      <c r="A189" s="6">
        <v>127</v>
      </c>
      <c r="B189" s="6" t="s">
        <v>620</v>
      </c>
      <c r="C189" s="6" t="s">
        <v>187</v>
      </c>
      <c r="D189" s="6" t="s">
        <v>386</v>
      </c>
      <c r="E189" s="6" t="s">
        <v>570</v>
      </c>
      <c r="F189" s="6"/>
      <c r="G189" s="6">
        <v>40</v>
      </c>
      <c r="H189" s="6"/>
      <c r="I189" s="6"/>
      <c r="J189" s="6">
        <f t="shared" si="4"/>
        <v>40</v>
      </c>
      <c r="K189" s="9">
        <f t="shared" si="5"/>
        <v>40</v>
      </c>
      <c r="L189" s="6" t="s">
        <v>571</v>
      </c>
    </row>
    <row r="190" spans="1:12" ht="15">
      <c r="A190" s="6">
        <v>76</v>
      </c>
      <c r="B190" s="6" t="s">
        <v>620</v>
      </c>
      <c r="C190" s="6" t="s">
        <v>189</v>
      </c>
      <c r="D190" s="6" t="s">
        <v>386</v>
      </c>
      <c r="E190" s="6" t="s">
        <v>479</v>
      </c>
      <c r="F190" s="6"/>
      <c r="G190" s="6">
        <v>5</v>
      </c>
      <c r="H190" s="6"/>
      <c r="I190" s="6">
        <v>10</v>
      </c>
      <c r="J190" s="6">
        <f t="shared" si="4"/>
        <v>5</v>
      </c>
      <c r="K190" s="9">
        <f t="shared" si="5"/>
        <v>15</v>
      </c>
      <c r="L190" s="6" t="s">
        <v>480</v>
      </c>
    </row>
    <row r="191" spans="1:12" ht="15">
      <c r="A191" s="6">
        <v>82</v>
      </c>
      <c r="B191" s="6" t="s">
        <v>620</v>
      </c>
      <c r="C191" s="6"/>
      <c r="D191" s="6"/>
      <c r="E191" s="6" t="s">
        <v>494</v>
      </c>
      <c r="F191" s="6"/>
      <c r="G191" s="6">
        <v>13</v>
      </c>
      <c r="H191" s="6"/>
      <c r="I191" s="6">
        <v>10</v>
      </c>
      <c r="J191" s="6">
        <f t="shared" si="4"/>
        <v>13</v>
      </c>
      <c r="K191" s="9">
        <f t="shared" si="5"/>
        <v>23</v>
      </c>
      <c r="L191" s="6" t="s">
        <v>495</v>
      </c>
    </row>
    <row r="192" spans="1:12" ht="15">
      <c r="A192" s="6">
        <v>85</v>
      </c>
      <c r="B192" s="6" t="s">
        <v>620</v>
      </c>
      <c r="C192" s="6" t="s">
        <v>190</v>
      </c>
      <c r="D192" s="6" t="s">
        <v>386</v>
      </c>
      <c r="E192" s="6" t="s">
        <v>499</v>
      </c>
      <c r="F192" s="6"/>
      <c r="G192" s="6">
        <v>3</v>
      </c>
      <c r="H192" s="6"/>
      <c r="I192" s="6"/>
      <c r="J192" s="6">
        <f t="shared" si="4"/>
        <v>3</v>
      </c>
      <c r="K192" s="9">
        <f t="shared" si="5"/>
        <v>3</v>
      </c>
      <c r="L192" s="6" t="s">
        <v>720</v>
      </c>
    </row>
    <row r="193" spans="1:12" ht="15">
      <c r="A193" s="6">
        <v>16</v>
      </c>
      <c r="B193" s="6" t="s">
        <v>620</v>
      </c>
      <c r="C193" s="6" t="s">
        <v>188</v>
      </c>
      <c r="D193" s="6" t="s">
        <v>94</v>
      </c>
      <c r="E193" s="6" t="s">
        <v>406</v>
      </c>
      <c r="F193" s="6"/>
      <c r="G193" s="6">
        <v>1470</v>
      </c>
      <c r="H193" s="6"/>
      <c r="I193" s="6"/>
      <c r="J193" s="6">
        <f t="shared" si="4"/>
        <v>1470</v>
      </c>
      <c r="K193" s="9">
        <f t="shared" si="5"/>
        <v>1470</v>
      </c>
      <c r="L193" s="6" t="s">
        <v>633</v>
      </c>
    </row>
    <row r="194" spans="1:12" ht="15">
      <c r="A194" s="6">
        <v>46</v>
      </c>
      <c r="B194" s="6" t="s">
        <v>620</v>
      </c>
      <c r="C194" s="6"/>
      <c r="D194" s="6"/>
      <c r="E194" s="6" t="s">
        <v>443</v>
      </c>
      <c r="F194" s="6"/>
      <c r="G194" s="6">
        <v>11</v>
      </c>
      <c r="H194" s="6"/>
      <c r="I194" s="6">
        <v>120</v>
      </c>
      <c r="J194" s="6">
        <f>F194+G194</f>
        <v>11</v>
      </c>
      <c r="K194" s="9">
        <f t="shared" si="5"/>
        <v>131</v>
      </c>
      <c r="L194" s="6" t="s">
        <v>695</v>
      </c>
    </row>
    <row r="195" spans="1:12" ht="15">
      <c r="A195" s="6">
        <v>57</v>
      </c>
      <c r="B195" s="6" t="s">
        <v>620</v>
      </c>
      <c r="C195" s="6"/>
      <c r="D195" s="6"/>
      <c r="E195" s="6" t="s">
        <v>455</v>
      </c>
      <c r="F195" s="6"/>
      <c r="G195" s="6">
        <v>252</v>
      </c>
      <c r="H195" s="6"/>
      <c r="I195" s="6">
        <v>150</v>
      </c>
      <c r="J195" s="6">
        <f>F195+G195</f>
        <v>252</v>
      </c>
      <c r="K195" s="9">
        <f>H195+I195+J195</f>
        <v>402</v>
      </c>
      <c r="L195" s="6" t="s">
        <v>705</v>
      </c>
    </row>
    <row r="196" spans="1:12" ht="15">
      <c r="A196" s="6">
        <v>45</v>
      </c>
      <c r="B196" s="6" t="s">
        <v>620</v>
      </c>
      <c r="C196" s="6"/>
      <c r="D196" s="6"/>
      <c r="E196" s="6" t="s">
        <v>442</v>
      </c>
      <c r="F196" s="6"/>
      <c r="G196" s="6">
        <v>225</v>
      </c>
      <c r="H196" s="6"/>
      <c r="I196" s="6"/>
      <c r="J196" s="6">
        <f>F196+G196</f>
        <v>225</v>
      </c>
      <c r="K196" s="9">
        <f>H196+I196+J196</f>
        <v>225</v>
      </c>
      <c r="L196" s="6" t="s">
        <v>694</v>
      </c>
    </row>
    <row r="197" spans="1:12" s="12" customFormat="1" ht="15">
      <c r="A197" s="10">
        <v>106</v>
      </c>
      <c r="B197" s="10" t="s">
        <v>620</v>
      </c>
      <c r="C197" s="10"/>
      <c r="D197" s="10"/>
      <c r="E197" s="10" t="s">
        <v>523</v>
      </c>
      <c r="F197" s="10"/>
      <c r="G197" s="10">
        <v>194</v>
      </c>
      <c r="H197" s="10"/>
      <c r="I197" s="10">
        <v>50</v>
      </c>
      <c r="J197" s="10">
        <f>F197+G197</f>
        <v>194</v>
      </c>
      <c r="K197" s="11">
        <f>H197+I197+J197</f>
        <v>244</v>
      </c>
      <c r="L197" s="10" t="s">
        <v>12</v>
      </c>
    </row>
    <row r="198" spans="1:12" ht="15">
      <c r="A198" s="6">
        <v>110</v>
      </c>
      <c r="B198" s="6" t="s">
        <v>620</v>
      </c>
      <c r="C198" s="6"/>
      <c r="D198" s="6"/>
      <c r="E198" s="6" t="s">
        <v>527</v>
      </c>
      <c r="F198" s="6"/>
      <c r="G198" s="6">
        <v>20</v>
      </c>
      <c r="H198" s="6"/>
      <c r="I198" s="6"/>
      <c r="J198" s="6">
        <f>F198+G198</f>
        <v>20</v>
      </c>
      <c r="K198" s="9">
        <f>H198+I198+J198</f>
        <v>20</v>
      </c>
      <c r="L198" s="6" t="s">
        <v>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">
      <selection activeCell="E40" sqref="E40"/>
    </sheetView>
  </sheetViews>
  <sheetFormatPr defaultColWidth="8.796875" defaultRowHeight="15"/>
  <cols>
    <col min="2" max="2" width="8.8984375" style="0" hidden="1" customWidth="1"/>
    <col min="3" max="3" width="46" style="0" customWidth="1"/>
    <col min="5" max="5" width="18.69921875" style="0" customWidth="1"/>
    <col min="6" max="10" width="0" style="0" hidden="1" customWidth="1"/>
  </cols>
  <sheetData>
    <row r="1" spans="1:12" ht="15">
      <c r="A1" s="6" t="s">
        <v>81</v>
      </c>
      <c r="B1" s="6" t="s">
        <v>82</v>
      </c>
      <c r="C1" s="6"/>
      <c r="D1" s="6" t="s">
        <v>91</v>
      </c>
      <c r="E1" s="6" t="s">
        <v>83</v>
      </c>
      <c r="F1" s="6" t="s">
        <v>84</v>
      </c>
      <c r="G1" s="6" t="s">
        <v>87</v>
      </c>
      <c r="H1" s="6" t="s">
        <v>85</v>
      </c>
      <c r="I1" s="6" t="s">
        <v>86</v>
      </c>
      <c r="J1" s="6" t="s">
        <v>88</v>
      </c>
      <c r="K1" s="9" t="s">
        <v>89</v>
      </c>
      <c r="L1" s="6"/>
    </row>
    <row r="2" spans="1:12" ht="15">
      <c r="A2" s="6">
        <v>47</v>
      </c>
      <c r="B2" s="6" t="s">
        <v>620</v>
      </c>
      <c r="C2" s="6" t="s">
        <v>90</v>
      </c>
      <c r="D2" s="6" t="s">
        <v>94</v>
      </c>
      <c r="E2" s="6" t="s">
        <v>444</v>
      </c>
      <c r="F2" s="6"/>
      <c r="G2" s="6">
        <v>25</v>
      </c>
      <c r="H2" s="6"/>
      <c r="I2" s="6"/>
      <c r="J2" s="6">
        <f aca="true" t="shared" si="0" ref="J2:J65">F2+G2</f>
        <v>25</v>
      </c>
      <c r="K2" s="9">
        <f>H2+I2+J2</f>
        <v>25</v>
      </c>
      <c r="L2" s="6" t="s">
        <v>696</v>
      </c>
    </row>
    <row r="3" spans="1:12" ht="15">
      <c r="A3" s="6">
        <v>4</v>
      </c>
      <c r="B3" s="6" t="s">
        <v>620</v>
      </c>
      <c r="C3" s="6" t="s">
        <v>92</v>
      </c>
      <c r="D3" s="6" t="s">
        <v>95</v>
      </c>
      <c r="E3" s="6" t="s">
        <v>389</v>
      </c>
      <c r="F3" s="6"/>
      <c r="G3" s="6">
        <v>16</v>
      </c>
      <c r="H3" s="6"/>
      <c r="I3" s="6"/>
      <c r="J3" s="6">
        <f t="shared" si="0"/>
        <v>16</v>
      </c>
      <c r="K3" s="9">
        <f aca="true" t="shared" si="1" ref="K3:K66">H3+I3+J3</f>
        <v>16</v>
      </c>
      <c r="L3" s="6" t="s">
        <v>390</v>
      </c>
    </row>
    <row r="4" spans="1:12" ht="15">
      <c r="A4" s="6">
        <v>1</v>
      </c>
      <c r="B4" s="6" t="s">
        <v>620</v>
      </c>
      <c r="C4" s="6" t="s">
        <v>93</v>
      </c>
      <c r="D4" s="6" t="s">
        <v>94</v>
      </c>
      <c r="E4" s="6" t="s">
        <v>385</v>
      </c>
      <c r="F4" s="6"/>
      <c r="G4" s="6">
        <v>1</v>
      </c>
      <c r="H4" s="6"/>
      <c r="I4" s="6">
        <v>5</v>
      </c>
      <c r="J4" s="6">
        <f t="shared" si="0"/>
        <v>1</v>
      </c>
      <c r="K4" s="9">
        <f t="shared" si="1"/>
        <v>6</v>
      </c>
      <c r="L4" s="6" t="s">
        <v>623</v>
      </c>
    </row>
    <row r="5" spans="1:12" ht="15">
      <c r="A5" s="6">
        <v>72</v>
      </c>
      <c r="B5" s="6" t="s">
        <v>620</v>
      </c>
      <c r="C5" s="6" t="s">
        <v>96</v>
      </c>
      <c r="D5" s="6" t="s">
        <v>97</v>
      </c>
      <c r="E5" s="6" t="s">
        <v>474</v>
      </c>
      <c r="F5" s="6"/>
      <c r="G5" s="6">
        <v>10</v>
      </c>
      <c r="H5" s="6"/>
      <c r="I5" s="6">
        <v>20</v>
      </c>
      <c r="J5" s="6">
        <f t="shared" si="0"/>
        <v>10</v>
      </c>
      <c r="K5" s="9">
        <f t="shared" si="1"/>
        <v>30</v>
      </c>
      <c r="L5" s="6" t="s">
        <v>715</v>
      </c>
    </row>
    <row r="6" spans="1:12" ht="15">
      <c r="A6" s="6">
        <v>62</v>
      </c>
      <c r="B6" s="6" t="s">
        <v>620</v>
      </c>
      <c r="C6" s="6" t="s">
        <v>99</v>
      </c>
      <c r="D6" s="6" t="s">
        <v>97</v>
      </c>
      <c r="E6" s="6" t="s">
        <v>462</v>
      </c>
      <c r="F6" s="6"/>
      <c r="G6" s="6">
        <v>208</v>
      </c>
      <c r="H6" s="6"/>
      <c r="I6" s="6">
        <v>72</v>
      </c>
      <c r="J6" s="6">
        <f t="shared" si="0"/>
        <v>208</v>
      </c>
      <c r="K6" s="9">
        <f t="shared" si="1"/>
        <v>280</v>
      </c>
      <c r="L6" s="6" t="s">
        <v>708</v>
      </c>
    </row>
    <row r="7" spans="1:12" ht="15">
      <c r="A7" s="6">
        <v>66</v>
      </c>
      <c r="B7" s="6" t="s">
        <v>620</v>
      </c>
      <c r="C7" s="6" t="s">
        <v>112</v>
      </c>
      <c r="D7" s="6" t="s">
        <v>97</v>
      </c>
      <c r="E7" s="6" t="s">
        <v>467</v>
      </c>
      <c r="F7" s="6"/>
      <c r="G7" s="6">
        <v>733</v>
      </c>
      <c r="H7" s="6"/>
      <c r="I7" s="6">
        <v>50</v>
      </c>
      <c r="J7" s="6">
        <f t="shared" si="0"/>
        <v>733</v>
      </c>
      <c r="K7" s="9">
        <f t="shared" si="1"/>
        <v>783</v>
      </c>
      <c r="L7" s="6" t="s">
        <v>468</v>
      </c>
    </row>
    <row r="8" spans="1:12" ht="15">
      <c r="A8" s="6">
        <v>65</v>
      </c>
      <c r="B8" s="6" t="s">
        <v>620</v>
      </c>
      <c r="C8" s="6" t="s">
        <v>113</v>
      </c>
      <c r="D8" s="6" t="s">
        <v>97</v>
      </c>
      <c r="E8" s="6" t="s">
        <v>466</v>
      </c>
      <c r="F8" s="6"/>
      <c r="G8" s="6">
        <v>319</v>
      </c>
      <c r="H8" s="6"/>
      <c r="I8" s="6">
        <v>80</v>
      </c>
      <c r="J8" s="6">
        <f t="shared" si="0"/>
        <v>319</v>
      </c>
      <c r="K8" s="9">
        <f t="shared" si="1"/>
        <v>399</v>
      </c>
      <c r="L8" s="6" t="s">
        <v>709</v>
      </c>
    </row>
    <row r="9" spans="1:12" ht="15">
      <c r="A9" s="6">
        <v>64</v>
      </c>
      <c r="B9" s="6" t="s">
        <v>620</v>
      </c>
      <c r="C9" s="6" t="s">
        <v>113</v>
      </c>
      <c r="D9" s="6"/>
      <c r="E9" s="6" t="s">
        <v>465</v>
      </c>
      <c r="F9" s="6"/>
      <c r="G9" s="6">
        <v>265</v>
      </c>
      <c r="H9" s="6"/>
      <c r="I9" s="6">
        <v>80</v>
      </c>
      <c r="J9" s="6">
        <f t="shared" si="0"/>
        <v>265</v>
      </c>
      <c r="K9" s="9">
        <f t="shared" si="1"/>
        <v>345</v>
      </c>
      <c r="L9" s="6" t="s">
        <v>708</v>
      </c>
    </row>
    <row r="10" spans="1:12" ht="15">
      <c r="A10" s="6">
        <v>61</v>
      </c>
      <c r="B10" s="6" t="s">
        <v>620</v>
      </c>
      <c r="C10" s="6" t="s">
        <v>114</v>
      </c>
      <c r="D10" s="6" t="s">
        <v>97</v>
      </c>
      <c r="E10" s="6" t="s">
        <v>460</v>
      </c>
      <c r="F10" s="6"/>
      <c r="G10" s="6">
        <v>60</v>
      </c>
      <c r="H10" s="6"/>
      <c r="I10" s="6">
        <v>40</v>
      </c>
      <c r="J10" s="6">
        <f t="shared" si="0"/>
        <v>60</v>
      </c>
      <c r="K10" s="9">
        <f t="shared" si="1"/>
        <v>100</v>
      </c>
      <c r="L10" s="6" t="s">
        <v>461</v>
      </c>
    </row>
    <row r="11" spans="1:12" ht="15">
      <c r="A11" s="6">
        <v>73</v>
      </c>
      <c r="B11" s="6" t="s">
        <v>620</v>
      </c>
      <c r="C11" s="6" t="s">
        <v>115</v>
      </c>
      <c r="D11" s="6"/>
      <c r="E11" s="6" t="s">
        <v>475</v>
      </c>
      <c r="F11" s="6"/>
      <c r="G11" s="6">
        <v>419</v>
      </c>
      <c r="H11" s="6"/>
      <c r="I11" s="6">
        <v>90</v>
      </c>
      <c r="J11" s="6">
        <f t="shared" si="0"/>
        <v>419</v>
      </c>
      <c r="K11" s="9">
        <f t="shared" si="1"/>
        <v>509</v>
      </c>
      <c r="L11" s="6" t="s">
        <v>716</v>
      </c>
    </row>
    <row r="12" spans="1:12" ht="15">
      <c r="A12" s="6">
        <v>44</v>
      </c>
      <c r="B12" s="6" t="s">
        <v>620</v>
      </c>
      <c r="C12" s="6" t="s">
        <v>116</v>
      </c>
      <c r="D12" s="6" t="s">
        <v>97</v>
      </c>
      <c r="E12" s="6" t="s">
        <v>440</v>
      </c>
      <c r="F12" s="6"/>
      <c r="G12" s="6">
        <v>15</v>
      </c>
      <c r="H12" s="6"/>
      <c r="I12" s="6"/>
      <c r="J12" s="6">
        <f t="shared" si="0"/>
        <v>15</v>
      </c>
      <c r="K12" s="9">
        <f t="shared" si="1"/>
        <v>15</v>
      </c>
      <c r="L12" s="6" t="s">
        <v>441</v>
      </c>
    </row>
    <row r="13" spans="1:12" ht="15">
      <c r="A13" s="6">
        <v>70</v>
      </c>
      <c r="B13" s="6" t="s">
        <v>620</v>
      </c>
      <c r="C13" s="6" t="s">
        <v>114</v>
      </c>
      <c r="D13" s="6"/>
      <c r="E13" s="6" t="s">
        <v>472</v>
      </c>
      <c r="F13" s="6"/>
      <c r="G13" s="6">
        <v>5</v>
      </c>
      <c r="H13" s="6"/>
      <c r="I13" s="6"/>
      <c r="J13" s="6">
        <f t="shared" si="0"/>
        <v>5</v>
      </c>
      <c r="K13" s="9">
        <f t="shared" si="1"/>
        <v>5</v>
      </c>
      <c r="L13" s="6" t="s">
        <v>713</v>
      </c>
    </row>
    <row r="14" spans="1:12" ht="15">
      <c r="A14" s="6">
        <v>69</v>
      </c>
      <c r="B14" s="6" t="s">
        <v>620</v>
      </c>
      <c r="C14" s="6" t="s">
        <v>117</v>
      </c>
      <c r="D14" s="6" t="s">
        <v>97</v>
      </c>
      <c r="E14" s="6" t="s">
        <v>471</v>
      </c>
      <c r="F14" s="6"/>
      <c r="G14" s="6">
        <v>15</v>
      </c>
      <c r="H14" s="6"/>
      <c r="I14" s="6">
        <v>60</v>
      </c>
      <c r="J14" s="6">
        <f t="shared" si="0"/>
        <v>15</v>
      </c>
      <c r="K14" s="9">
        <f t="shared" si="1"/>
        <v>75</v>
      </c>
      <c r="L14" s="6" t="s">
        <v>712</v>
      </c>
    </row>
    <row r="15" spans="1:12" s="12" customFormat="1" ht="15">
      <c r="A15" s="10">
        <v>40</v>
      </c>
      <c r="B15" s="10" t="s">
        <v>620</v>
      </c>
      <c r="C15" s="10" t="s">
        <v>218</v>
      </c>
      <c r="D15" s="10"/>
      <c r="E15" s="10" t="s">
        <v>436</v>
      </c>
      <c r="F15" s="10"/>
      <c r="G15" s="10">
        <v>79</v>
      </c>
      <c r="H15" s="10"/>
      <c r="I15" s="10"/>
      <c r="J15" s="10">
        <f t="shared" si="0"/>
        <v>79</v>
      </c>
      <c r="K15" s="11">
        <f t="shared" si="1"/>
        <v>79</v>
      </c>
      <c r="L15" s="10" t="s">
        <v>690</v>
      </c>
    </row>
    <row r="16" spans="1:12" ht="15">
      <c r="A16" s="6">
        <v>63</v>
      </c>
      <c r="B16" s="6" t="s">
        <v>620</v>
      </c>
      <c r="C16" s="6" t="s">
        <v>98</v>
      </c>
      <c r="D16" s="6" t="s">
        <v>97</v>
      </c>
      <c r="E16" s="6" t="s">
        <v>463</v>
      </c>
      <c r="F16" s="6"/>
      <c r="G16" s="6">
        <v>120</v>
      </c>
      <c r="H16" s="6"/>
      <c r="I16" s="6">
        <v>50</v>
      </c>
      <c r="J16" s="6">
        <f t="shared" si="0"/>
        <v>120</v>
      </c>
      <c r="K16" s="9">
        <f t="shared" si="1"/>
        <v>170</v>
      </c>
      <c r="L16" s="6" t="s">
        <v>464</v>
      </c>
    </row>
    <row r="17" spans="1:12" ht="15">
      <c r="A17" s="6">
        <v>108</v>
      </c>
      <c r="B17" s="6" t="s">
        <v>620</v>
      </c>
      <c r="C17" s="6" t="s">
        <v>100</v>
      </c>
      <c r="D17" s="6" t="s">
        <v>386</v>
      </c>
      <c r="E17" s="6" t="s">
        <v>525</v>
      </c>
      <c r="F17" s="6"/>
      <c r="G17" s="6">
        <v>40</v>
      </c>
      <c r="H17" s="6"/>
      <c r="I17" s="6">
        <v>20</v>
      </c>
      <c r="J17" s="6">
        <f t="shared" si="0"/>
        <v>40</v>
      </c>
      <c r="K17" s="9">
        <f t="shared" si="1"/>
        <v>60</v>
      </c>
      <c r="L17" s="6" t="s">
        <v>14</v>
      </c>
    </row>
    <row r="18" spans="1:12" ht="15">
      <c r="A18" s="6">
        <v>56</v>
      </c>
      <c r="B18" s="6" t="s">
        <v>620</v>
      </c>
      <c r="C18" s="6" t="s">
        <v>193</v>
      </c>
      <c r="D18" s="6"/>
      <c r="E18" s="6" t="s">
        <v>454</v>
      </c>
      <c r="F18" s="6"/>
      <c r="G18" s="6">
        <v>30</v>
      </c>
      <c r="H18" s="6"/>
      <c r="I18" s="6">
        <v>80</v>
      </c>
      <c r="J18" s="6">
        <f t="shared" si="0"/>
        <v>30</v>
      </c>
      <c r="K18" s="9">
        <f t="shared" si="1"/>
        <v>110</v>
      </c>
      <c r="L18" s="6" t="s">
        <v>704</v>
      </c>
    </row>
    <row r="19" spans="1:12" ht="15">
      <c r="A19" s="6">
        <v>166</v>
      </c>
      <c r="B19" s="6" t="s">
        <v>620</v>
      </c>
      <c r="C19" s="6" t="s">
        <v>118</v>
      </c>
      <c r="D19" s="6"/>
      <c r="E19" s="6" t="s">
        <v>599</v>
      </c>
      <c r="F19" s="6"/>
      <c r="G19" s="6">
        <v>10</v>
      </c>
      <c r="H19" s="6"/>
      <c r="I19" s="6"/>
      <c r="J19" s="6">
        <f t="shared" si="0"/>
        <v>10</v>
      </c>
      <c r="K19" s="9">
        <f t="shared" si="1"/>
        <v>10</v>
      </c>
      <c r="L19" s="6" t="s">
        <v>600</v>
      </c>
    </row>
    <row r="20" spans="1:12" ht="15">
      <c r="A20" s="6">
        <v>5</v>
      </c>
      <c r="B20" s="6" t="s">
        <v>620</v>
      </c>
      <c r="C20" s="6" t="s">
        <v>101</v>
      </c>
      <c r="D20" s="6" t="s">
        <v>97</v>
      </c>
      <c r="E20" s="6" t="s">
        <v>391</v>
      </c>
      <c r="F20" s="6"/>
      <c r="G20" s="6">
        <v>60</v>
      </c>
      <c r="H20" s="6"/>
      <c r="I20" s="6"/>
      <c r="J20" s="6">
        <f t="shared" si="0"/>
        <v>60</v>
      </c>
      <c r="K20" s="9">
        <f t="shared" si="1"/>
        <v>60</v>
      </c>
      <c r="L20" s="6" t="s">
        <v>626</v>
      </c>
    </row>
    <row r="21" spans="1:12" ht="15">
      <c r="A21" s="6">
        <v>179</v>
      </c>
      <c r="B21" s="6" t="s">
        <v>620</v>
      </c>
      <c r="C21" s="6" t="s">
        <v>101</v>
      </c>
      <c r="D21" s="6"/>
      <c r="E21" s="6" t="s">
        <v>616</v>
      </c>
      <c r="F21" s="6"/>
      <c r="G21" s="6">
        <v>42</v>
      </c>
      <c r="H21" s="6"/>
      <c r="I21" s="6"/>
      <c r="J21" s="6">
        <f t="shared" si="0"/>
        <v>42</v>
      </c>
      <c r="K21" s="9">
        <f t="shared" si="1"/>
        <v>42</v>
      </c>
      <c r="L21" s="6" t="s">
        <v>52</v>
      </c>
    </row>
    <row r="22" spans="1:12" ht="15">
      <c r="A22" s="6">
        <v>160</v>
      </c>
      <c r="B22" s="6" t="s">
        <v>620</v>
      </c>
      <c r="C22" s="6" t="s">
        <v>105</v>
      </c>
      <c r="D22" s="6" t="s">
        <v>386</v>
      </c>
      <c r="E22" s="6" t="s">
        <v>593</v>
      </c>
      <c r="F22" s="6"/>
      <c r="G22" s="6">
        <v>500</v>
      </c>
      <c r="H22" s="6"/>
      <c r="I22" s="6">
        <v>100</v>
      </c>
      <c r="J22" s="6">
        <f t="shared" si="0"/>
        <v>500</v>
      </c>
      <c r="K22" s="9">
        <f t="shared" si="1"/>
        <v>600</v>
      </c>
      <c r="L22" s="6" t="s">
        <v>594</v>
      </c>
    </row>
    <row r="23" spans="1:12" ht="15">
      <c r="A23" s="6">
        <v>4</v>
      </c>
      <c r="B23" s="6" t="s">
        <v>619</v>
      </c>
      <c r="C23" s="6" t="s">
        <v>104</v>
      </c>
      <c r="D23" s="6" t="s">
        <v>386</v>
      </c>
      <c r="E23" s="6" t="s">
        <v>621</v>
      </c>
      <c r="F23" s="6"/>
      <c r="G23" s="6"/>
      <c r="H23" s="6">
        <v>80</v>
      </c>
      <c r="I23" s="6"/>
      <c r="J23" s="6">
        <f t="shared" si="0"/>
        <v>0</v>
      </c>
      <c r="K23" s="9">
        <f t="shared" si="1"/>
        <v>80</v>
      </c>
      <c r="L23" s="6" t="s">
        <v>364</v>
      </c>
    </row>
    <row r="24" spans="1:12" ht="15">
      <c r="A24" s="6">
        <v>161</v>
      </c>
      <c r="B24" s="6" t="s">
        <v>620</v>
      </c>
      <c r="C24" s="6" t="s">
        <v>104</v>
      </c>
      <c r="D24" s="6"/>
      <c r="E24" s="6" t="s">
        <v>361</v>
      </c>
      <c r="F24" s="6"/>
      <c r="G24" s="6">
        <v>900</v>
      </c>
      <c r="H24" s="6"/>
      <c r="I24" s="6">
        <v>50</v>
      </c>
      <c r="J24" s="6">
        <f t="shared" si="0"/>
        <v>900</v>
      </c>
      <c r="K24" s="9">
        <f t="shared" si="1"/>
        <v>950</v>
      </c>
      <c r="L24" s="6" t="s">
        <v>595</v>
      </c>
    </row>
    <row r="25" spans="1:12" ht="15">
      <c r="A25" s="6">
        <v>5</v>
      </c>
      <c r="B25" s="6" t="s">
        <v>619</v>
      </c>
      <c r="C25" s="6" t="s">
        <v>105</v>
      </c>
      <c r="D25" s="6"/>
      <c r="E25" s="6" t="s">
        <v>622</v>
      </c>
      <c r="F25" s="6"/>
      <c r="G25" s="6"/>
      <c r="H25" s="6">
        <v>50</v>
      </c>
      <c r="I25" s="6"/>
      <c r="J25" s="6">
        <f t="shared" si="0"/>
        <v>0</v>
      </c>
      <c r="K25" s="9">
        <f t="shared" si="1"/>
        <v>50</v>
      </c>
      <c r="L25" s="6" t="s">
        <v>365</v>
      </c>
    </row>
    <row r="26" spans="1:12" ht="15">
      <c r="A26" s="6">
        <v>111</v>
      </c>
      <c r="B26" s="6" t="s">
        <v>620</v>
      </c>
      <c r="C26" s="6" t="s">
        <v>106</v>
      </c>
      <c r="D26" s="6" t="s">
        <v>191</v>
      </c>
      <c r="E26" s="6" t="s">
        <v>528</v>
      </c>
      <c r="F26" s="6"/>
      <c r="G26" s="6">
        <v>4</v>
      </c>
      <c r="H26" s="6"/>
      <c r="I26" s="6"/>
      <c r="J26" s="6">
        <f t="shared" si="0"/>
        <v>4</v>
      </c>
      <c r="K26" s="9">
        <f t="shared" si="1"/>
        <v>4</v>
      </c>
      <c r="L26" s="6" t="s">
        <v>17</v>
      </c>
    </row>
    <row r="27" spans="1:12" ht="15">
      <c r="A27" s="6">
        <v>115</v>
      </c>
      <c r="B27" s="6" t="s">
        <v>620</v>
      </c>
      <c r="C27" s="6" t="s">
        <v>107</v>
      </c>
      <c r="D27" s="6" t="s">
        <v>191</v>
      </c>
      <c r="E27" s="6" t="s">
        <v>532</v>
      </c>
      <c r="F27" s="6"/>
      <c r="G27" s="6">
        <v>5</v>
      </c>
      <c r="H27" s="6"/>
      <c r="I27" s="6"/>
      <c r="J27" s="6">
        <f t="shared" si="0"/>
        <v>5</v>
      </c>
      <c r="K27" s="9">
        <f t="shared" si="1"/>
        <v>5</v>
      </c>
      <c r="L27" s="6" t="s">
        <v>21</v>
      </c>
    </row>
    <row r="28" spans="1:12" ht="15">
      <c r="A28" s="6">
        <v>81</v>
      </c>
      <c r="B28" s="6" t="s">
        <v>620</v>
      </c>
      <c r="C28" s="6" t="s">
        <v>102</v>
      </c>
      <c r="D28" s="6" t="s">
        <v>386</v>
      </c>
      <c r="E28" s="6" t="s">
        <v>492</v>
      </c>
      <c r="F28" s="6"/>
      <c r="G28" s="6">
        <v>200</v>
      </c>
      <c r="H28" s="6"/>
      <c r="I28" s="6">
        <v>360</v>
      </c>
      <c r="J28" s="6">
        <f t="shared" si="0"/>
        <v>200</v>
      </c>
      <c r="K28" s="9">
        <f t="shared" si="1"/>
        <v>560</v>
      </c>
      <c r="L28" s="6" t="s">
        <v>493</v>
      </c>
    </row>
    <row r="29" spans="1:12" ht="15">
      <c r="A29" s="6">
        <v>171</v>
      </c>
      <c r="B29" s="6" t="s">
        <v>620</v>
      </c>
      <c r="C29" s="6" t="s">
        <v>103</v>
      </c>
      <c r="D29" s="6" t="s">
        <v>386</v>
      </c>
      <c r="E29" s="6" t="s">
        <v>606</v>
      </c>
      <c r="F29" s="6"/>
      <c r="G29" s="6">
        <v>10</v>
      </c>
      <c r="H29" s="6"/>
      <c r="I29" s="6"/>
      <c r="J29" s="6">
        <f t="shared" si="0"/>
        <v>10</v>
      </c>
      <c r="K29" s="9">
        <f t="shared" si="1"/>
        <v>10</v>
      </c>
      <c r="L29" s="6" t="s">
        <v>46</v>
      </c>
    </row>
    <row r="30" spans="1:12" ht="15">
      <c r="A30" s="6">
        <v>123</v>
      </c>
      <c r="B30" s="6" t="s">
        <v>620</v>
      </c>
      <c r="C30" s="6" t="s">
        <v>123</v>
      </c>
      <c r="D30" s="6" t="s">
        <v>386</v>
      </c>
      <c r="E30" s="6" t="s">
        <v>566</v>
      </c>
      <c r="F30" s="6"/>
      <c r="G30" s="6">
        <v>25</v>
      </c>
      <c r="H30" s="6"/>
      <c r="I30" s="6">
        <v>6</v>
      </c>
      <c r="J30" s="6">
        <f t="shared" si="0"/>
        <v>25</v>
      </c>
      <c r="K30" s="9">
        <f t="shared" si="1"/>
        <v>31</v>
      </c>
      <c r="L30" s="6" t="s">
        <v>28</v>
      </c>
    </row>
    <row r="31" spans="1:12" ht="15">
      <c r="A31" s="6">
        <v>134</v>
      </c>
      <c r="B31" s="6" t="s">
        <v>620</v>
      </c>
      <c r="C31" s="6" t="s">
        <v>108</v>
      </c>
      <c r="D31" s="6" t="s">
        <v>386</v>
      </c>
      <c r="E31" s="6" t="s">
        <v>579</v>
      </c>
      <c r="F31" s="6"/>
      <c r="G31" s="6">
        <v>1</v>
      </c>
      <c r="H31" s="6"/>
      <c r="I31" s="6">
        <v>2</v>
      </c>
      <c r="J31" s="6">
        <f t="shared" si="0"/>
        <v>1</v>
      </c>
      <c r="K31" s="9">
        <f t="shared" si="1"/>
        <v>3</v>
      </c>
      <c r="L31" s="6" t="s">
        <v>37</v>
      </c>
    </row>
    <row r="32" spans="1:12" ht="15">
      <c r="A32" s="6">
        <v>28</v>
      </c>
      <c r="B32" s="6" t="s">
        <v>620</v>
      </c>
      <c r="C32" s="6" t="s">
        <v>109</v>
      </c>
      <c r="D32" s="6" t="s">
        <v>97</v>
      </c>
      <c r="E32" s="6" t="s">
        <v>419</v>
      </c>
      <c r="F32" s="6"/>
      <c r="G32" s="6">
        <v>155</v>
      </c>
      <c r="H32" s="6"/>
      <c r="I32" s="6">
        <v>5</v>
      </c>
      <c r="J32" s="6">
        <f t="shared" si="0"/>
        <v>155</v>
      </c>
      <c r="K32" s="9">
        <f t="shared" si="1"/>
        <v>160</v>
      </c>
      <c r="L32" s="6" t="s">
        <v>675</v>
      </c>
    </row>
    <row r="33" spans="1:12" ht="15">
      <c r="A33" s="6">
        <v>74</v>
      </c>
      <c r="B33" s="6" t="s">
        <v>620</v>
      </c>
      <c r="C33" s="6" t="s">
        <v>110</v>
      </c>
      <c r="D33" s="6" t="s">
        <v>191</v>
      </c>
      <c r="E33" s="6" t="s">
        <v>476</v>
      </c>
      <c r="F33" s="6"/>
      <c r="G33" s="6">
        <v>3</v>
      </c>
      <c r="H33" s="6"/>
      <c r="I33" s="6"/>
      <c r="J33" s="6">
        <f t="shared" si="0"/>
        <v>3</v>
      </c>
      <c r="K33" s="9">
        <f t="shared" si="1"/>
        <v>3</v>
      </c>
      <c r="L33" s="6" t="s">
        <v>717</v>
      </c>
    </row>
    <row r="34" spans="1:12" ht="15">
      <c r="A34" s="6">
        <v>89</v>
      </c>
      <c r="B34" s="6" t="s">
        <v>620</v>
      </c>
      <c r="C34" s="6" t="s">
        <v>111</v>
      </c>
      <c r="D34" s="6" t="s">
        <v>386</v>
      </c>
      <c r="E34" s="6" t="s">
        <v>503</v>
      </c>
      <c r="F34" s="6"/>
      <c r="G34" s="6">
        <v>3870</v>
      </c>
      <c r="H34" s="6"/>
      <c r="I34" s="6">
        <v>1980</v>
      </c>
      <c r="J34" s="6">
        <f t="shared" si="0"/>
        <v>3870</v>
      </c>
      <c r="K34" s="9">
        <f t="shared" si="1"/>
        <v>5850</v>
      </c>
      <c r="L34" s="6" t="s">
        <v>1</v>
      </c>
    </row>
    <row r="35" spans="1:12" ht="15">
      <c r="A35" s="6">
        <v>113</v>
      </c>
      <c r="B35" s="6" t="s">
        <v>620</v>
      </c>
      <c r="C35" s="6" t="s">
        <v>127</v>
      </c>
      <c r="D35" s="6" t="s">
        <v>191</v>
      </c>
      <c r="E35" s="6" t="s">
        <v>530</v>
      </c>
      <c r="F35" s="6"/>
      <c r="G35" s="6">
        <v>1</v>
      </c>
      <c r="H35" s="6"/>
      <c r="I35" s="6"/>
      <c r="J35" s="6">
        <f t="shared" si="0"/>
        <v>1</v>
      </c>
      <c r="K35" s="9">
        <f t="shared" si="1"/>
        <v>1</v>
      </c>
      <c r="L35" s="6" t="s">
        <v>19</v>
      </c>
    </row>
    <row r="36" spans="1:12" ht="15">
      <c r="A36" s="6">
        <v>49</v>
      </c>
      <c r="B36" s="6" t="s">
        <v>620</v>
      </c>
      <c r="C36" s="6" t="s">
        <v>119</v>
      </c>
      <c r="D36" s="6" t="s">
        <v>97</v>
      </c>
      <c r="E36" s="6" t="s">
        <v>446</v>
      </c>
      <c r="F36" s="6"/>
      <c r="G36" s="6">
        <v>911</v>
      </c>
      <c r="H36" s="6"/>
      <c r="I36" s="6">
        <v>500</v>
      </c>
      <c r="J36" s="6">
        <f t="shared" si="0"/>
        <v>911</v>
      </c>
      <c r="K36" s="9">
        <f t="shared" si="1"/>
        <v>1411</v>
      </c>
      <c r="L36" s="6" t="s">
        <v>698</v>
      </c>
    </row>
    <row r="37" spans="1:12" ht="15">
      <c r="A37" s="6">
        <v>181</v>
      </c>
      <c r="B37" s="6" t="s">
        <v>620</v>
      </c>
      <c r="C37" s="6" t="s">
        <v>194</v>
      </c>
      <c r="D37" s="6"/>
      <c r="E37" s="6" t="s">
        <v>618</v>
      </c>
      <c r="F37" s="6"/>
      <c r="G37" s="6">
        <v>30</v>
      </c>
      <c r="H37" s="6"/>
      <c r="I37" s="6"/>
      <c r="J37" s="6">
        <f t="shared" si="0"/>
        <v>30</v>
      </c>
      <c r="K37" s="9">
        <f t="shared" si="1"/>
        <v>30</v>
      </c>
      <c r="L37" s="6" t="s">
        <v>53</v>
      </c>
    </row>
    <row r="38" spans="1:12" ht="15">
      <c r="A38" s="6">
        <v>180</v>
      </c>
      <c r="B38" s="6" t="s">
        <v>620</v>
      </c>
      <c r="C38" s="6" t="s">
        <v>194</v>
      </c>
      <c r="D38" s="6"/>
      <c r="E38" s="6" t="s">
        <v>617</v>
      </c>
      <c r="F38" s="6"/>
      <c r="G38" s="6">
        <v>3</v>
      </c>
      <c r="H38" s="6"/>
      <c r="I38" s="6"/>
      <c r="J38" s="6">
        <f t="shared" si="0"/>
        <v>3</v>
      </c>
      <c r="K38" s="9">
        <f t="shared" si="1"/>
        <v>3</v>
      </c>
      <c r="L38" s="6" t="s">
        <v>53</v>
      </c>
    </row>
    <row r="39" spans="1:12" ht="15">
      <c r="A39" s="6">
        <v>125</v>
      </c>
      <c r="B39" s="6" t="s">
        <v>620</v>
      </c>
      <c r="C39" s="6" t="s">
        <v>120</v>
      </c>
      <c r="D39" s="6" t="s">
        <v>386</v>
      </c>
      <c r="E39" s="6" t="s">
        <v>568</v>
      </c>
      <c r="F39" s="6"/>
      <c r="G39" s="6">
        <v>10</v>
      </c>
      <c r="H39" s="6"/>
      <c r="I39" s="6">
        <v>5</v>
      </c>
      <c r="J39" s="6">
        <f t="shared" si="0"/>
        <v>10</v>
      </c>
      <c r="K39" s="9">
        <f t="shared" si="1"/>
        <v>15</v>
      </c>
      <c r="L39" s="6" t="s">
        <v>30</v>
      </c>
    </row>
    <row r="40" spans="1:12" s="15" customFormat="1" ht="15">
      <c r="A40" s="13">
        <v>84</v>
      </c>
      <c r="B40" s="13" t="s">
        <v>620</v>
      </c>
      <c r="C40" s="13" t="s">
        <v>215</v>
      </c>
      <c r="D40" s="13" t="s">
        <v>386</v>
      </c>
      <c r="E40" s="13" t="s">
        <v>497</v>
      </c>
      <c r="F40" s="13"/>
      <c r="G40" s="13">
        <v>1</v>
      </c>
      <c r="H40" s="13"/>
      <c r="I40" s="13"/>
      <c r="J40" s="13">
        <f t="shared" si="0"/>
        <v>1</v>
      </c>
      <c r="K40" s="14">
        <f t="shared" si="1"/>
        <v>1</v>
      </c>
      <c r="L40" s="13" t="s">
        <v>498</v>
      </c>
    </row>
    <row r="41" spans="1:12" ht="15">
      <c r="A41" s="6">
        <v>7</v>
      </c>
      <c r="B41" s="6" t="s">
        <v>620</v>
      </c>
      <c r="C41" s="6" t="s">
        <v>122</v>
      </c>
      <c r="D41" s="6" t="s">
        <v>97</v>
      </c>
      <c r="E41" s="6" t="s">
        <v>393</v>
      </c>
      <c r="F41" s="6"/>
      <c r="G41" s="6">
        <v>175</v>
      </c>
      <c r="H41" s="6"/>
      <c r="I41" s="6"/>
      <c r="J41" s="6">
        <f t="shared" si="0"/>
        <v>175</v>
      </c>
      <c r="K41" s="9">
        <f t="shared" si="1"/>
        <v>175</v>
      </c>
      <c r="L41" s="6" t="s">
        <v>628</v>
      </c>
    </row>
    <row r="42" spans="1:12" ht="15">
      <c r="A42" s="6">
        <v>8</v>
      </c>
      <c r="B42" s="6" t="s">
        <v>620</v>
      </c>
      <c r="C42" s="6" t="s">
        <v>125</v>
      </c>
      <c r="D42" s="6" t="s">
        <v>97</v>
      </c>
      <c r="E42" s="6" t="s">
        <v>394</v>
      </c>
      <c r="F42" s="6"/>
      <c r="G42" s="6">
        <v>5</v>
      </c>
      <c r="H42" s="6"/>
      <c r="I42" s="6">
        <v>5</v>
      </c>
      <c r="J42" s="6">
        <f t="shared" si="0"/>
        <v>5</v>
      </c>
      <c r="K42" s="9">
        <f t="shared" si="1"/>
        <v>10</v>
      </c>
      <c r="L42" s="6" t="s">
        <v>629</v>
      </c>
    </row>
    <row r="43" spans="1:12" ht="15">
      <c r="A43" s="6">
        <v>133</v>
      </c>
      <c r="B43" s="6" t="s">
        <v>620</v>
      </c>
      <c r="C43" s="6" t="s">
        <v>124</v>
      </c>
      <c r="D43" s="6" t="s">
        <v>386</v>
      </c>
      <c r="E43" s="6" t="s">
        <v>578</v>
      </c>
      <c r="F43" s="6"/>
      <c r="G43" s="6">
        <v>104</v>
      </c>
      <c r="H43" s="6"/>
      <c r="I43" s="6">
        <v>4</v>
      </c>
      <c r="J43" s="6">
        <f t="shared" si="0"/>
        <v>104</v>
      </c>
      <c r="K43" s="9">
        <f t="shared" si="1"/>
        <v>108</v>
      </c>
      <c r="L43" s="6" t="s">
        <v>36</v>
      </c>
    </row>
    <row r="44" spans="1:12" ht="15">
      <c r="A44" s="6">
        <v>43</v>
      </c>
      <c r="B44" s="6" t="s">
        <v>620</v>
      </c>
      <c r="C44" s="6" t="s">
        <v>195</v>
      </c>
      <c r="D44" s="6" t="s">
        <v>386</v>
      </c>
      <c r="E44" s="6" t="s">
        <v>439</v>
      </c>
      <c r="F44" s="6"/>
      <c r="G44" s="6">
        <v>10</v>
      </c>
      <c r="H44" s="6"/>
      <c r="I44" s="6">
        <v>50</v>
      </c>
      <c r="J44" s="6">
        <f t="shared" si="0"/>
        <v>10</v>
      </c>
      <c r="K44" s="9">
        <f t="shared" si="1"/>
        <v>60</v>
      </c>
      <c r="L44" s="6" t="s">
        <v>693</v>
      </c>
    </row>
    <row r="45" spans="1:12" ht="15">
      <c r="A45" s="6">
        <v>91</v>
      </c>
      <c r="B45" s="6" t="s">
        <v>620</v>
      </c>
      <c r="C45" s="6" t="s">
        <v>111</v>
      </c>
      <c r="D45" s="6"/>
      <c r="E45" s="6" t="s">
        <v>506</v>
      </c>
      <c r="F45" s="6"/>
      <c r="G45" s="6">
        <v>100</v>
      </c>
      <c r="H45" s="6"/>
      <c r="I45" s="6"/>
      <c r="J45" s="6">
        <f t="shared" si="0"/>
        <v>100</v>
      </c>
      <c r="K45" s="9">
        <f t="shared" si="1"/>
        <v>100</v>
      </c>
      <c r="L45" s="6" t="s">
        <v>507</v>
      </c>
    </row>
    <row r="46" spans="1:12" ht="15">
      <c r="A46" s="6">
        <v>90</v>
      </c>
      <c r="B46" s="6" t="s">
        <v>620</v>
      </c>
      <c r="C46" s="6" t="s">
        <v>111</v>
      </c>
      <c r="D46" s="6"/>
      <c r="E46" s="6" t="s">
        <v>504</v>
      </c>
      <c r="F46" s="6"/>
      <c r="G46" s="6">
        <v>50</v>
      </c>
      <c r="H46" s="6"/>
      <c r="I46" s="6"/>
      <c r="J46" s="6">
        <f t="shared" si="0"/>
        <v>50</v>
      </c>
      <c r="K46" s="9">
        <f t="shared" si="1"/>
        <v>50</v>
      </c>
      <c r="L46" s="6" t="s">
        <v>505</v>
      </c>
    </row>
    <row r="47" spans="1:12" s="12" customFormat="1" ht="15">
      <c r="A47" s="10">
        <v>101</v>
      </c>
      <c r="B47" s="10" t="s">
        <v>620</v>
      </c>
      <c r="C47" s="10" t="s">
        <v>216</v>
      </c>
      <c r="D47" s="10"/>
      <c r="E47" s="10" t="s">
        <v>518</v>
      </c>
      <c r="F47" s="10"/>
      <c r="G47" s="10">
        <v>12</v>
      </c>
      <c r="H47" s="10"/>
      <c r="I47" s="10"/>
      <c r="J47" s="10">
        <f t="shared" si="0"/>
        <v>12</v>
      </c>
      <c r="K47" s="11">
        <f t="shared" si="1"/>
        <v>12</v>
      </c>
      <c r="L47" s="10" t="s">
        <v>7</v>
      </c>
    </row>
    <row r="48" spans="1:12" s="12" customFormat="1" ht="15">
      <c r="A48" s="10">
        <v>169</v>
      </c>
      <c r="B48" s="10" t="s">
        <v>620</v>
      </c>
      <c r="C48" s="10" t="s">
        <v>216</v>
      </c>
      <c r="D48" s="10"/>
      <c r="E48" s="10" t="s">
        <v>604</v>
      </c>
      <c r="F48" s="10"/>
      <c r="G48" s="10">
        <v>43</v>
      </c>
      <c r="H48" s="10"/>
      <c r="I48" s="10">
        <v>60</v>
      </c>
      <c r="J48" s="10">
        <f t="shared" si="0"/>
        <v>43</v>
      </c>
      <c r="K48" s="11">
        <f t="shared" si="1"/>
        <v>103</v>
      </c>
      <c r="L48" s="10" t="s">
        <v>44</v>
      </c>
    </row>
    <row r="49" spans="1:12" ht="15">
      <c r="A49" s="6">
        <v>22</v>
      </c>
      <c r="B49" s="6" t="s">
        <v>620</v>
      </c>
      <c r="C49" s="6" t="s">
        <v>128</v>
      </c>
      <c r="D49" s="6" t="s">
        <v>97</v>
      </c>
      <c r="E49" s="6" t="s">
        <v>412</v>
      </c>
      <c r="F49" s="6"/>
      <c r="G49" s="6">
        <v>3</v>
      </c>
      <c r="H49" s="6"/>
      <c r="I49" s="6"/>
      <c r="J49" s="6">
        <f t="shared" si="0"/>
        <v>3</v>
      </c>
      <c r="K49" s="9">
        <f t="shared" si="1"/>
        <v>3</v>
      </c>
      <c r="L49" s="6" t="s">
        <v>670</v>
      </c>
    </row>
    <row r="50" spans="1:12" ht="15">
      <c r="A50" s="6">
        <v>23</v>
      </c>
      <c r="B50" s="6" t="s">
        <v>620</v>
      </c>
      <c r="C50" s="6" t="s">
        <v>129</v>
      </c>
      <c r="D50" s="6" t="s">
        <v>97</v>
      </c>
      <c r="E50" s="6" t="s">
        <v>413</v>
      </c>
      <c r="F50" s="6"/>
      <c r="G50" s="6">
        <v>5</v>
      </c>
      <c r="H50" s="6"/>
      <c r="I50" s="6"/>
      <c r="J50" s="6">
        <f t="shared" si="0"/>
        <v>5</v>
      </c>
      <c r="K50" s="9">
        <f t="shared" si="1"/>
        <v>5</v>
      </c>
      <c r="L50" s="6" t="s">
        <v>414</v>
      </c>
    </row>
    <row r="51" spans="1:12" s="12" customFormat="1" ht="15">
      <c r="A51" s="10">
        <v>21</v>
      </c>
      <c r="B51" s="10" t="s">
        <v>620</v>
      </c>
      <c r="C51" s="10" t="s">
        <v>217</v>
      </c>
      <c r="D51" s="10"/>
      <c r="E51" s="10" t="s">
        <v>411</v>
      </c>
      <c r="F51" s="10"/>
      <c r="G51" s="10">
        <v>10</v>
      </c>
      <c r="H51" s="10"/>
      <c r="I51" s="10"/>
      <c r="J51" s="10">
        <f t="shared" si="0"/>
        <v>10</v>
      </c>
      <c r="K51" s="11">
        <f t="shared" si="1"/>
        <v>10</v>
      </c>
      <c r="L51" s="10" t="s">
        <v>669</v>
      </c>
    </row>
    <row r="52" spans="1:12" ht="15">
      <c r="A52" s="6">
        <v>50</v>
      </c>
      <c r="B52" s="6" t="s">
        <v>620</v>
      </c>
      <c r="C52" s="6" t="s">
        <v>119</v>
      </c>
      <c r="D52" s="6"/>
      <c r="E52" s="6" t="s">
        <v>447</v>
      </c>
      <c r="F52" s="6"/>
      <c r="G52" s="6">
        <v>15</v>
      </c>
      <c r="H52" s="6"/>
      <c r="I52" s="6"/>
      <c r="J52" s="6">
        <f t="shared" si="0"/>
        <v>15</v>
      </c>
      <c r="K52" s="9">
        <f t="shared" si="1"/>
        <v>15</v>
      </c>
      <c r="L52" s="6" t="s">
        <v>699</v>
      </c>
    </row>
    <row r="53" spans="1:12" s="12" customFormat="1" ht="15">
      <c r="A53" s="10">
        <v>159</v>
      </c>
      <c r="B53" s="10" t="s">
        <v>620</v>
      </c>
      <c r="C53" s="10" t="s">
        <v>216</v>
      </c>
      <c r="D53" s="10"/>
      <c r="E53" s="10" t="s">
        <v>591</v>
      </c>
      <c r="F53" s="10"/>
      <c r="G53" s="10">
        <v>260</v>
      </c>
      <c r="H53" s="10"/>
      <c r="I53" s="10"/>
      <c r="J53" s="10">
        <f t="shared" si="0"/>
        <v>260</v>
      </c>
      <c r="K53" s="11">
        <f t="shared" si="1"/>
        <v>260</v>
      </c>
      <c r="L53" s="10" t="s">
        <v>592</v>
      </c>
    </row>
    <row r="54" spans="1:12" ht="15">
      <c r="A54" s="6">
        <v>27</v>
      </c>
      <c r="B54" s="6" t="s">
        <v>620</v>
      </c>
      <c r="C54" s="6" t="s">
        <v>130</v>
      </c>
      <c r="D54" s="6" t="s">
        <v>192</v>
      </c>
      <c r="E54" s="6" t="s">
        <v>418</v>
      </c>
      <c r="F54" s="6"/>
      <c r="G54" s="6">
        <v>1</v>
      </c>
      <c r="H54" s="6"/>
      <c r="I54" s="6">
        <v>2</v>
      </c>
      <c r="J54" s="6">
        <f t="shared" si="0"/>
        <v>1</v>
      </c>
      <c r="K54" s="9">
        <f t="shared" si="1"/>
        <v>3</v>
      </c>
      <c r="L54" s="6" t="s">
        <v>674</v>
      </c>
    </row>
    <row r="55" spans="1:12" ht="15">
      <c r="A55" s="6">
        <v>18</v>
      </c>
      <c r="B55" s="6" t="s">
        <v>620</v>
      </c>
      <c r="C55" s="6" t="s">
        <v>131</v>
      </c>
      <c r="D55" s="6" t="s">
        <v>191</v>
      </c>
      <c r="E55" s="6" t="s">
        <v>408</v>
      </c>
      <c r="F55" s="6"/>
      <c r="G55" s="6">
        <v>1</v>
      </c>
      <c r="H55" s="6"/>
      <c r="I55" s="6"/>
      <c r="J55" s="6">
        <f t="shared" si="0"/>
        <v>1</v>
      </c>
      <c r="K55" s="9">
        <f t="shared" si="1"/>
        <v>1</v>
      </c>
      <c r="L55" s="6" t="s">
        <v>666</v>
      </c>
    </row>
    <row r="56" spans="1:12" ht="15">
      <c r="A56" s="6">
        <v>29</v>
      </c>
      <c r="B56" s="6" t="s">
        <v>620</v>
      </c>
      <c r="C56" s="6" t="s">
        <v>131</v>
      </c>
      <c r="D56" s="6"/>
      <c r="E56" s="6" t="s">
        <v>676</v>
      </c>
      <c r="F56" s="6"/>
      <c r="G56" s="6">
        <v>114</v>
      </c>
      <c r="H56" s="6"/>
      <c r="I56" s="6"/>
      <c r="J56" s="6">
        <f t="shared" si="0"/>
        <v>114</v>
      </c>
      <c r="K56" s="9">
        <f t="shared" si="1"/>
        <v>114</v>
      </c>
      <c r="L56" s="6" t="s">
        <v>420</v>
      </c>
    </row>
    <row r="57" spans="1:12" ht="15">
      <c r="A57" s="6">
        <v>30</v>
      </c>
      <c r="B57" s="6" t="s">
        <v>620</v>
      </c>
      <c r="C57" s="6" t="s">
        <v>131</v>
      </c>
      <c r="D57" s="6"/>
      <c r="E57" s="6" t="s">
        <v>421</v>
      </c>
      <c r="F57" s="6"/>
      <c r="G57" s="6">
        <v>3</v>
      </c>
      <c r="H57" s="6"/>
      <c r="I57" s="6">
        <v>5</v>
      </c>
      <c r="J57" s="6">
        <f t="shared" si="0"/>
        <v>3</v>
      </c>
      <c r="K57" s="9">
        <f t="shared" si="1"/>
        <v>8</v>
      </c>
      <c r="L57" s="6" t="s">
        <v>677</v>
      </c>
    </row>
    <row r="58" spans="1:12" ht="15">
      <c r="A58" s="6">
        <v>31</v>
      </c>
      <c r="B58" s="6" t="s">
        <v>620</v>
      </c>
      <c r="C58" s="6" t="s">
        <v>131</v>
      </c>
      <c r="D58" s="6"/>
      <c r="E58" s="6" t="s">
        <v>422</v>
      </c>
      <c r="F58" s="6"/>
      <c r="G58" s="6">
        <v>1</v>
      </c>
      <c r="H58" s="6"/>
      <c r="I58" s="6">
        <v>5</v>
      </c>
      <c r="J58" s="6">
        <f t="shared" si="0"/>
        <v>1</v>
      </c>
      <c r="K58" s="9">
        <f t="shared" si="1"/>
        <v>6</v>
      </c>
      <c r="L58" s="6" t="s">
        <v>678</v>
      </c>
    </row>
    <row r="59" spans="1:12" ht="15">
      <c r="A59" s="6">
        <v>170</v>
      </c>
      <c r="B59" s="6" t="s">
        <v>620</v>
      </c>
      <c r="C59" s="6" t="s">
        <v>132</v>
      </c>
      <c r="D59" s="6" t="s">
        <v>97</v>
      </c>
      <c r="E59" s="6" t="s">
        <v>605</v>
      </c>
      <c r="F59" s="6"/>
      <c r="G59" s="6">
        <v>54</v>
      </c>
      <c r="H59" s="6"/>
      <c r="I59" s="6"/>
      <c r="J59" s="6">
        <f t="shared" si="0"/>
        <v>54</v>
      </c>
      <c r="K59" s="9">
        <f t="shared" si="1"/>
        <v>54</v>
      </c>
      <c r="L59" s="6" t="s">
        <v>45</v>
      </c>
    </row>
    <row r="60" spans="1:12" ht="15">
      <c r="A60" s="6">
        <v>105</v>
      </c>
      <c r="B60" s="6" t="s">
        <v>620</v>
      </c>
      <c r="C60" s="6" t="s">
        <v>140</v>
      </c>
      <c r="D60" s="6" t="s">
        <v>386</v>
      </c>
      <c r="E60" s="6" t="s">
        <v>522</v>
      </c>
      <c r="F60" s="6"/>
      <c r="G60" s="6">
        <v>6</v>
      </c>
      <c r="H60" s="6"/>
      <c r="I60" s="6">
        <v>5</v>
      </c>
      <c r="J60" s="6">
        <f t="shared" si="0"/>
        <v>6</v>
      </c>
      <c r="K60" s="9">
        <f t="shared" si="1"/>
        <v>11</v>
      </c>
      <c r="L60" s="6" t="s">
        <v>11</v>
      </c>
    </row>
    <row r="61" spans="1:12" ht="15">
      <c r="A61" s="6">
        <v>104</v>
      </c>
      <c r="B61" s="6" t="s">
        <v>620</v>
      </c>
      <c r="C61" s="6" t="s">
        <v>133</v>
      </c>
      <c r="D61" s="6" t="s">
        <v>386</v>
      </c>
      <c r="E61" s="6" t="s">
        <v>521</v>
      </c>
      <c r="F61" s="6"/>
      <c r="G61" s="6">
        <v>14</v>
      </c>
      <c r="H61" s="6"/>
      <c r="I61" s="6">
        <v>5</v>
      </c>
      <c r="J61" s="6">
        <f t="shared" si="0"/>
        <v>14</v>
      </c>
      <c r="K61" s="9">
        <f t="shared" si="1"/>
        <v>19</v>
      </c>
      <c r="L61" s="6" t="s">
        <v>10</v>
      </c>
    </row>
    <row r="62" spans="1:12" ht="15">
      <c r="A62" s="6">
        <v>78</v>
      </c>
      <c r="B62" s="6" t="s">
        <v>620</v>
      </c>
      <c r="C62" s="6" t="s">
        <v>135</v>
      </c>
      <c r="D62" s="6" t="s">
        <v>386</v>
      </c>
      <c r="E62" s="6" t="s">
        <v>487</v>
      </c>
      <c r="F62" s="6"/>
      <c r="G62" s="6">
        <v>15</v>
      </c>
      <c r="H62" s="6"/>
      <c r="I62" s="6">
        <v>10</v>
      </c>
      <c r="J62" s="6">
        <f t="shared" si="0"/>
        <v>15</v>
      </c>
      <c r="K62" s="9">
        <f t="shared" si="1"/>
        <v>25</v>
      </c>
      <c r="L62" s="6" t="s">
        <v>488</v>
      </c>
    </row>
    <row r="63" spans="1:12" ht="15">
      <c r="A63" s="6">
        <v>77</v>
      </c>
      <c r="B63" s="6" t="s">
        <v>620</v>
      </c>
      <c r="C63" s="6" t="s">
        <v>134</v>
      </c>
      <c r="D63" s="6" t="s">
        <v>386</v>
      </c>
      <c r="E63" s="6" t="s">
        <v>481</v>
      </c>
      <c r="F63" s="6"/>
      <c r="G63" s="6">
        <v>5</v>
      </c>
      <c r="H63" s="6"/>
      <c r="I63" s="6">
        <v>6</v>
      </c>
      <c r="J63" s="6">
        <f t="shared" si="0"/>
        <v>5</v>
      </c>
      <c r="K63" s="9">
        <f t="shared" si="1"/>
        <v>11</v>
      </c>
      <c r="L63" s="6" t="s">
        <v>486</v>
      </c>
    </row>
    <row r="64" spans="1:12" ht="15">
      <c r="A64" s="6">
        <v>88</v>
      </c>
      <c r="B64" s="6" t="s">
        <v>620</v>
      </c>
      <c r="C64" s="6" t="s">
        <v>136</v>
      </c>
      <c r="D64" s="6" t="s">
        <v>386</v>
      </c>
      <c r="E64" s="6" t="s">
        <v>502</v>
      </c>
      <c r="F64" s="6"/>
      <c r="G64" s="6">
        <v>13</v>
      </c>
      <c r="H64" s="6"/>
      <c r="I64" s="6">
        <v>5</v>
      </c>
      <c r="J64" s="6">
        <f t="shared" si="0"/>
        <v>13</v>
      </c>
      <c r="K64" s="9">
        <f t="shared" si="1"/>
        <v>18</v>
      </c>
      <c r="L64" s="6" t="s">
        <v>0</v>
      </c>
    </row>
    <row r="65" spans="1:12" ht="15">
      <c r="A65" s="6">
        <v>86</v>
      </c>
      <c r="B65" s="6" t="s">
        <v>620</v>
      </c>
      <c r="C65" s="6" t="s">
        <v>137</v>
      </c>
      <c r="D65" s="6" t="s">
        <v>386</v>
      </c>
      <c r="E65" s="6" t="s">
        <v>500</v>
      </c>
      <c r="F65" s="6"/>
      <c r="G65" s="6">
        <v>22</v>
      </c>
      <c r="H65" s="6"/>
      <c r="I65" s="6">
        <v>12</v>
      </c>
      <c r="J65" s="6">
        <f t="shared" si="0"/>
        <v>22</v>
      </c>
      <c r="K65" s="9">
        <f t="shared" si="1"/>
        <v>34</v>
      </c>
      <c r="L65" s="6" t="s">
        <v>721</v>
      </c>
    </row>
    <row r="66" spans="1:12" ht="15">
      <c r="A66" s="6">
        <v>87</v>
      </c>
      <c r="B66" s="6" t="s">
        <v>620</v>
      </c>
      <c r="C66" s="6" t="s">
        <v>136</v>
      </c>
      <c r="D66" s="6"/>
      <c r="E66" s="6" t="s">
        <v>501</v>
      </c>
      <c r="F66" s="6"/>
      <c r="G66" s="6">
        <v>15</v>
      </c>
      <c r="H66" s="6"/>
      <c r="I66" s="6">
        <v>10</v>
      </c>
      <c r="J66" s="6">
        <f aca="true" t="shared" si="2" ref="J66:J129">F66+G66</f>
        <v>15</v>
      </c>
      <c r="K66" s="9">
        <f t="shared" si="1"/>
        <v>25</v>
      </c>
      <c r="L66" s="6" t="s">
        <v>722</v>
      </c>
    </row>
    <row r="67" spans="1:12" ht="15">
      <c r="A67" s="6">
        <v>3</v>
      </c>
      <c r="B67" s="6" t="s">
        <v>619</v>
      </c>
      <c r="C67" s="6" t="s">
        <v>119</v>
      </c>
      <c r="D67" s="6"/>
      <c r="E67" s="6" t="s">
        <v>362</v>
      </c>
      <c r="F67" s="6"/>
      <c r="G67" s="6"/>
      <c r="H67" s="6">
        <v>60</v>
      </c>
      <c r="I67" s="6"/>
      <c r="J67" s="6">
        <f t="shared" si="2"/>
        <v>0</v>
      </c>
      <c r="K67" s="9">
        <f aca="true" t="shared" si="3" ref="K67:K130">H67+I67+J67</f>
        <v>60</v>
      </c>
      <c r="L67" s="6" t="s">
        <v>363</v>
      </c>
    </row>
    <row r="68" spans="1:12" ht="15">
      <c r="A68" s="6">
        <v>1</v>
      </c>
      <c r="B68" s="6" t="s">
        <v>619</v>
      </c>
      <c r="C68" s="6" t="s">
        <v>196</v>
      </c>
      <c r="D68" s="6"/>
      <c r="E68" s="6" t="s">
        <v>358</v>
      </c>
      <c r="F68" s="6"/>
      <c r="G68" s="6"/>
      <c r="H68" s="6">
        <v>100</v>
      </c>
      <c r="I68" s="6"/>
      <c r="J68" s="6">
        <f t="shared" si="2"/>
        <v>0</v>
      </c>
      <c r="K68" s="9">
        <f t="shared" si="3"/>
        <v>100</v>
      </c>
      <c r="L68" s="6" t="s">
        <v>359</v>
      </c>
    </row>
    <row r="69" spans="1:12" ht="15">
      <c r="A69" s="6">
        <v>2</v>
      </c>
      <c r="B69" s="6" t="s">
        <v>619</v>
      </c>
      <c r="C69" s="6" t="s">
        <v>197</v>
      </c>
      <c r="D69" s="6"/>
      <c r="E69" s="6" t="s">
        <v>358</v>
      </c>
      <c r="F69" s="6"/>
      <c r="G69" s="6"/>
      <c r="H69" s="6">
        <v>100</v>
      </c>
      <c r="I69" s="6"/>
      <c r="J69" s="6">
        <f t="shared" si="2"/>
        <v>0</v>
      </c>
      <c r="K69" s="9">
        <f t="shared" si="3"/>
        <v>100</v>
      </c>
      <c r="L69" s="6" t="s">
        <v>360</v>
      </c>
    </row>
    <row r="70" spans="1:12" ht="15">
      <c r="A70" s="6">
        <v>34</v>
      </c>
      <c r="B70" s="6" t="s">
        <v>620</v>
      </c>
      <c r="C70" s="6" t="s">
        <v>138</v>
      </c>
      <c r="D70" s="6" t="s">
        <v>139</v>
      </c>
      <c r="E70" s="6" t="s">
        <v>425</v>
      </c>
      <c r="F70" s="6"/>
      <c r="G70" s="6">
        <v>3913</v>
      </c>
      <c r="H70" s="6"/>
      <c r="I70" s="6"/>
      <c r="J70" s="6">
        <f t="shared" si="2"/>
        <v>3913</v>
      </c>
      <c r="K70" s="9">
        <f t="shared" si="3"/>
        <v>3913</v>
      </c>
      <c r="L70" s="6" t="s">
        <v>426</v>
      </c>
    </row>
    <row r="71" spans="1:12" ht="15">
      <c r="A71" s="6">
        <v>39</v>
      </c>
      <c r="B71" s="6" t="s">
        <v>620</v>
      </c>
      <c r="C71" s="6" t="s">
        <v>138</v>
      </c>
      <c r="D71" s="6"/>
      <c r="E71" s="6" t="s">
        <v>434</v>
      </c>
      <c r="F71" s="6"/>
      <c r="G71" s="6">
        <v>90</v>
      </c>
      <c r="H71" s="6"/>
      <c r="I71" s="6">
        <v>120</v>
      </c>
      <c r="J71" s="6">
        <f t="shared" si="2"/>
        <v>90</v>
      </c>
      <c r="K71" s="9">
        <f t="shared" si="3"/>
        <v>210</v>
      </c>
      <c r="L71" s="6" t="s">
        <v>435</v>
      </c>
    </row>
    <row r="72" spans="1:12" ht="15">
      <c r="A72" s="6">
        <v>36</v>
      </c>
      <c r="B72" s="6" t="s">
        <v>620</v>
      </c>
      <c r="C72" s="6" t="s">
        <v>198</v>
      </c>
      <c r="D72" s="6"/>
      <c r="E72" s="6" t="s">
        <v>429</v>
      </c>
      <c r="F72" s="6"/>
      <c r="G72" s="6">
        <v>1</v>
      </c>
      <c r="H72" s="6"/>
      <c r="I72" s="6"/>
      <c r="J72" s="6">
        <f t="shared" si="2"/>
        <v>1</v>
      </c>
      <c r="K72" s="9">
        <f t="shared" si="3"/>
        <v>1</v>
      </c>
      <c r="L72" s="6" t="s">
        <v>430</v>
      </c>
    </row>
    <row r="73" spans="1:12" ht="15">
      <c r="A73" s="6">
        <v>38</v>
      </c>
      <c r="B73" s="6" t="s">
        <v>620</v>
      </c>
      <c r="C73" s="6" t="s">
        <v>198</v>
      </c>
      <c r="D73" s="6"/>
      <c r="E73" s="6" t="s">
        <v>433</v>
      </c>
      <c r="F73" s="6"/>
      <c r="G73" s="6">
        <v>5.01</v>
      </c>
      <c r="H73" s="6"/>
      <c r="I73" s="6"/>
      <c r="J73" s="6">
        <f t="shared" si="2"/>
        <v>5.01</v>
      </c>
      <c r="K73" s="9">
        <f t="shared" si="3"/>
        <v>5.01</v>
      </c>
      <c r="L73" s="6" t="s">
        <v>430</v>
      </c>
    </row>
    <row r="74" spans="1:12" ht="15">
      <c r="A74" s="6">
        <v>37</v>
      </c>
      <c r="B74" s="6" t="s">
        <v>620</v>
      </c>
      <c r="C74" s="6" t="s">
        <v>198</v>
      </c>
      <c r="D74" s="6"/>
      <c r="E74" s="6" t="s">
        <v>431</v>
      </c>
      <c r="F74" s="6"/>
      <c r="G74" s="6">
        <v>48</v>
      </c>
      <c r="H74" s="6"/>
      <c r="I74" s="6"/>
      <c r="J74" s="6">
        <f t="shared" si="2"/>
        <v>48</v>
      </c>
      <c r="K74" s="9">
        <f t="shared" si="3"/>
        <v>48</v>
      </c>
      <c r="L74" s="6" t="s">
        <v>432</v>
      </c>
    </row>
    <row r="75" spans="1:12" ht="15">
      <c r="A75" s="6">
        <v>35</v>
      </c>
      <c r="B75" s="6" t="s">
        <v>620</v>
      </c>
      <c r="C75" s="6" t="s">
        <v>138</v>
      </c>
      <c r="D75" s="6"/>
      <c r="E75" s="6" t="s">
        <v>427</v>
      </c>
      <c r="F75" s="6"/>
      <c r="G75" s="6">
        <v>1667</v>
      </c>
      <c r="H75" s="6"/>
      <c r="I75" s="6"/>
      <c r="J75" s="6">
        <f t="shared" si="2"/>
        <v>1667</v>
      </c>
      <c r="K75" s="9">
        <f t="shared" si="3"/>
        <v>1667</v>
      </c>
      <c r="L75" s="6" t="s">
        <v>428</v>
      </c>
    </row>
    <row r="76" spans="1:12" s="15" customFormat="1" ht="15">
      <c r="A76" s="13">
        <v>122</v>
      </c>
      <c r="B76" s="13" t="s">
        <v>620</v>
      </c>
      <c r="C76" s="13" t="s">
        <v>140</v>
      </c>
      <c r="D76" s="13"/>
      <c r="E76" s="13" t="s">
        <v>565</v>
      </c>
      <c r="F76" s="13"/>
      <c r="G76" s="13">
        <v>4</v>
      </c>
      <c r="H76" s="13"/>
      <c r="I76" s="13">
        <v>10</v>
      </c>
      <c r="J76" s="13">
        <f t="shared" si="2"/>
        <v>4</v>
      </c>
      <c r="K76" s="14">
        <f t="shared" si="3"/>
        <v>14</v>
      </c>
      <c r="L76" s="13" t="s">
        <v>27</v>
      </c>
    </row>
    <row r="77" spans="1:12" ht="15">
      <c r="A77" s="6">
        <v>109</v>
      </c>
      <c r="B77" s="6" t="s">
        <v>620</v>
      </c>
      <c r="C77" s="6" t="s">
        <v>141</v>
      </c>
      <c r="D77" s="6" t="s">
        <v>386</v>
      </c>
      <c r="E77" s="6" t="s">
        <v>526</v>
      </c>
      <c r="F77" s="6"/>
      <c r="G77" s="6">
        <v>10</v>
      </c>
      <c r="H77" s="6"/>
      <c r="I77" s="6">
        <v>5</v>
      </c>
      <c r="J77" s="6">
        <f t="shared" si="2"/>
        <v>10</v>
      </c>
      <c r="K77" s="9">
        <f t="shared" si="3"/>
        <v>15</v>
      </c>
      <c r="L77" s="6" t="s">
        <v>15</v>
      </c>
    </row>
    <row r="78" spans="1:12" ht="15">
      <c r="A78" s="6">
        <v>6</v>
      </c>
      <c r="B78" s="6" t="s">
        <v>620</v>
      </c>
      <c r="C78" s="6" t="s">
        <v>202</v>
      </c>
      <c r="D78" s="6" t="s">
        <v>97</v>
      </c>
      <c r="E78" s="6" t="s">
        <v>392</v>
      </c>
      <c r="F78" s="6"/>
      <c r="G78" s="6">
        <v>81</v>
      </c>
      <c r="H78" s="6"/>
      <c r="I78" s="6">
        <v>3</v>
      </c>
      <c r="J78" s="6">
        <f t="shared" si="2"/>
        <v>81</v>
      </c>
      <c r="K78" s="9">
        <f t="shared" si="3"/>
        <v>84</v>
      </c>
      <c r="L78" s="6" t="s">
        <v>627</v>
      </c>
    </row>
    <row r="79" spans="1:12" ht="15">
      <c r="A79" s="6">
        <v>24</v>
      </c>
      <c r="B79" s="6" t="s">
        <v>620</v>
      </c>
      <c r="C79" s="6" t="s">
        <v>203</v>
      </c>
      <c r="D79" s="6" t="s">
        <v>97</v>
      </c>
      <c r="E79" s="6" t="s">
        <v>415</v>
      </c>
      <c r="F79" s="6"/>
      <c r="G79" s="6">
        <v>15</v>
      </c>
      <c r="H79" s="6"/>
      <c r="I79" s="6"/>
      <c r="J79" s="6">
        <f t="shared" si="2"/>
        <v>15</v>
      </c>
      <c r="K79" s="9">
        <f t="shared" si="3"/>
        <v>15</v>
      </c>
      <c r="L79" s="6" t="s">
        <v>671</v>
      </c>
    </row>
    <row r="80" spans="1:12" ht="15">
      <c r="A80" s="6">
        <v>58</v>
      </c>
      <c r="B80" s="6" t="s">
        <v>620</v>
      </c>
      <c r="C80" s="6" t="s">
        <v>144</v>
      </c>
      <c r="D80" s="6" t="s">
        <v>97</v>
      </c>
      <c r="E80" s="6" t="s">
        <v>456</v>
      </c>
      <c r="F80" s="6"/>
      <c r="G80" s="6">
        <v>130</v>
      </c>
      <c r="H80" s="6"/>
      <c r="I80" s="6">
        <v>60</v>
      </c>
      <c r="J80" s="6">
        <f t="shared" si="2"/>
        <v>130</v>
      </c>
      <c r="K80" s="9">
        <f t="shared" si="3"/>
        <v>190</v>
      </c>
      <c r="L80" s="6" t="s">
        <v>706</v>
      </c>
    </row>
    <row r="81" spans="1:12" ht="15">
      <c r="A81" s="6">
        <v>75</v>
      </c>
      <c r="B81" s="6" t="s">
        <v>620</v>
      </c>
      <c r="C81" s="6" t="s">
        <v>98</v>
      </c>
      <c r="D81" s="6"/>
      <c r="E81" s="6" t="s">
        <v>477</v>
      </c>
      <c r="F81" s="6"/>
      <c r="G81" s="6">
        <v>150</v>
      </c>
      <c r="H81" s="6"/>
      <c r="I81" s="6">
        <v>40</v>
      </c>
      <c r="J81" s="6">
        <f t="shared" si="2"/>
        <v>150</v>
      </c>
      <c r="K81" s="9">
        <f t="shared" si="3"/>
        <v>190</v>
      </c>
      <c r="L81" s="6" t="s">
        <v>478</v>
      </c>
    </row>
    <row r="82" spans="1:12" ht="15">
      <c r="A82" s="6">
        <v>176</v>
      </c>
      <c r="B82" s="6" t="s">
        <v>620</v>
      </c>
      <c r="C82" s="6" t="s">
        <v>98</v>
      </c>
      <c r="D82" s="6"/>
      <c r="E82" s="6" t="s">
        <v>612</v>
      </c>
      <c r="F82" s="6"/>
      <c r="G82" s="6">
        <v>36</v>
      </c>
      <c r="H82" s="6"/>
      <c r="I82" s="6">
        <v>120</v>
      </c>
      <c r="J82" s="6">
        <f t="shared" si="2"/>
        <v>36</v>
      </c>
      <c r="K82" s="9">
        <f t="shared" si="3"/>
        <v>156</v>
      </c>
      <c r="L82" s="6" t="s">
        <v>50</v>
      </c>
    </row>
    <row r="83" spans="1:12" s="12" customFormat="1" ht="15">
      <c r="A83" s="10">
        <v>172</v>
      </c>
      <c r="B83" s="10" t="s">
        <v>620</v>
      </c>
      <c r="C83" s="10" t="s">
        <v>216</v>
      </c>
      <c r="D83" s="10"/>
      <c r="E83" s="10" t="s">
        <v>607</v>
      </c>
      <c r="F83" s="10"/>
      <c r="G83" s="10">
        <v>2</v>
      </c>
      <c r="H83" s="10"/>
      <c r="I83" s="10"/>
      <c r="J83" s="10">
        <f t="shared" si="2"/>
        <v>2</v>
      </c>
      <c r="K83" s="11">
        <f t="shared" si="3"/>
        <v>2</v>
      </c>
      <c r="L83" s="10" t="s">
        <v>608</v>
      </c>
    </row>
    <row r="84" spans="1:12" s="12" customFormat="1" ht="15">
      <c r="A84" s="10">
        <v>112</v>
      </c>
      <c r="B84" s="10" t="s">
        <v>620</v>
      </c>
      <c r="C84" s="10" t="s">
        <v>216</v>
      </c>
      <c r="D84" s="10"/>
      <c r="E84" s="10" t="s">
        <v>529</v>
      </c>
      <c r="F84" s="10"/>
      <c r="G84" s="10">
        <v>3</v>
      </c>
      <c r="H84" s="10"/>
      <c r="I84" s="10"/>
      <c r="J84" s="10">
        <f t="shared" si="2"/>
        <v>3</v>
      </c>
      <c r="K84" s="11">
        <f t="shared" si="3"/>
        <v>3</v>
      </c>
      <c r="L84" s="10" t="s">
        <v>18</v>
      </c>
    </row>
    <row r="85" spans="1:12" ht="15">
      <c r="A85" s="6">
        <v>168</v>
      </c>
      <c r="B85" s="6" t="s">
        <v>620</v>
      </c>
      <c r="C85" s="6" t="s">
        <v>145</v>
      </c>
      <c r="D85" s="6" t="s">
        <v>192</v>
      </c>
      <c r="E85" s="6" t="s">
        <v>602</v>
      </c>
      <c r="F85" s="6"/>
      <c r="G85" s="6">
        <v>10</v>
      </c>
      <c r="H85" s="6"/>
      <c r="I85" s="6"/>
      <c r="J85" s="6">
        <f t="shared" si="2"/>
        <v>10</v>
      </c>
      <c r="K85" s="9">
        <f t="shared" si="3"/>
        <v>10</v>
      </c>
      <c r="L85" s="6" t="s">
        <v>603</v>
      </c>
    </row>
    <row r="86" spans="1:12" ht="15">
      <c r="A86" s="6">
        <v>95</v>
      </c>
      <c r="B86" s="6" t="s">
        <v>620</v>
      </c>
      <c r="C86" s="6" t="s">
        <v>199</v>
      </c>
      <c r="D86" s="6" t="s">
        <v>192</v>
      </c>
      <c r="E86" s="6" t="s">
        <v>512</v>
      </c>
      <c r="F86" s="6"/>
      <c r="G86" s="6">
        <v>100</v>
      </c>
      <c r="H86" s="6"/>
      <c r="I86" s="6">
        <v>20</v>
      </c>
      <c r="J86" s="6">
        <f t="shared" si="2"/>
        <v>100</v>
      </c>
      <c r="K86" s="9">
        <f t="shared" si="3"/>
        <v>120</v>
      </c>
      <c r="L86" s="6" t="s">
        <v>4</v>
      </c>
    </row>
    <row r="87" spans="1:12" ht="15">
      <c r="A87" s="6">
        <v>96</v>
      </c>
      <c r="B87" s="6" t="s">
        <v>620</v>
      </c>
      <c r="C87" s="6" t="s">
        <v>199</v>
      </c>
      <c r="D87" s="6"/>
      <c r="E87" s="6" t="s">
        <v>513</v>
      </c>
      <c r="F87" s="6"/>
      <c r="G87" s="6">
        <v>110</v>
      </c>
      <c r="H87" s="6"/>
      <c r="I87" s="6">
        <v>20</v>
      </c>
      <c r="J87" s="6">
        <f t="shared" si="2"/>
        <v>110</v>
      </c>
      <c r="K87" s="9">
        <f t="shared" si="3"/>
        <v>130</v>
      </c>
      <c r="L87" s="6" t="s">
        <v>4</v>
      </c>
    </row>
    <row r="88" spans="1:12" ht="15">
      <c r="A88" s="6">
        <v>97</v>
      </c>
      <c r="B88" s="6" t="s">
        <v>620</v>
      </c>
      <c r="C88" s="6" t="s">
        <v>199</v>
      </c>
      <c r="D88" s="6"/>
      <c r="E88" s="6" t="s">
        <v>514</v>
      </c>
      <c r="F88" s="6"/>
      <c r="G88" s="6">
        <v>402</v>
      </c>
      <c r="H88" s="6"/>
      <c r="I88" s="6">
        <v>20</v>
      </c>
      <c r="J88" s="6">
        <f t="shared" si="2"/>
        <v>402</v>
      </c>
      <c r="K88" s="9">
        <f t="shared" si="3"/>
        <v>422</v>
      </c>
      <c r="L88" s="6" t="s">
        <v>4</v>
      </c>
    </row>
    <row r="89" spans="1:12" ht="15">
      <c r="A89" s="6">
        <v>177</v>
      </c>
      <c r="B89" s="6" t="s">
        <v>620</v>
      </c>
      <c r="C89" s="6" t="s">
        <v>147</v>
      </c>
      <c r="D89" s="6" t="s">
        <v>192</v>
      </c>
      <c r="E89" s="6" t="s">
        <v>613</v>
      </c>
      <c r="F89" s="6"/>
      <c r="G89" s="6">
        <v>51</v>
      </c>
      <c r="H89" s="6"/>
      <c r="I89" s="6">
        <v>15</v>
      </c>
      <c r="J89" s="6">
        <f t="shared" si="2"/>
        <v>51</v>
      </c>
      <c r="K89" s="9">
        <f t="shared" si="3"/>
        <v>66</v>
      </c>
      <c r="L89" s="6" t="s">
        <v>51</v>
      </c>
    </row>
    <row r="90" spans="1:12" ht="15">
      <c r="A90" s="6">
        <v>163</v>
      </c>
      <c r="B90" s="6" t="s">
        <v>620</v>
      </c>
      <c r="C90" s="6" t="s">
        <v>148</v>
      </c>
      <c r="D90" s="6" t="s">
        <v>192</v>
      </c>
      <c r="E90" s="6" t="s">
        <v>598</v>
      </c>
      <c r="F90" s="6"/>
      <c r="G90" s="6">
        <v>48</v>
      </c>
      <c r="H90" s="6"/>
      <c r="I90" s="6"/>
      <c r="J90" s="6">
        <f t="shared" si="2"/>
        <v>48</v>
      </c>
      <c r="K90" s="9">
        <f t="shared" si="3"/>
        <v>48</v>
      </c>
      <c r="L90" s="6" t="s">
        <v>42</v>
      </c>
    </row>
    <row r="91" spans="1:12" ht="15">
      <c r="A91" s="6">
        <v>164</v>
      </c>
      <c r="B91" s="6" t="s">
        <v>620</v>
      </c>
      <c r="C91" s="6" t="s">
        <v>148</v>
      </c>
      <c r="D91" s="6"/>
      <c r="E91" s="6" t="s">
        <v>598</v>
      </c>
      <c r="F91" s="6"/>
      <c r="G91" s="6">
        <v>96</v>
      </c>
      <c r="H91" s="6"/>
      <c r="I91" s="6"/>
      <c r="J91" s="6">
        <f t="shared" si="2"/>
        <v>96</v>
      </c>
      <c r="K91" s="9">
        <f t="shared" si="3"/>
        <v>96</v>
      </c>
      <c r="L91" s="6" t="s">
        <v>42</v>
      </c>
    </row>
    <row r="92" spans="1:12" ht="15">
      <c r="A92" s="6">
        <v>165</v>
      </c>
      <c r="B92" s="6" t="s">
        <v>620</v>
      </c>
      <c r="C92" s="6" t="s">
        <v>148</v>
      </c>
      <c r="D92" s="6"/>
      <c r="E92" s="6" t="s">
        <v>598</v>
      </c>
      <c r="F92" s="6"/>
      <c r="G92" s="6">
        <v>64</v>
      </c>
      <c r="H92" s="6"/>
      <c r="I92" s="6"/>
      <c r="J92" s="6">
        <f t="shared" si="2"/>
        <v>64</v>
      </c>
      <c r="K92" s="9">
        <f t="shared" si="3"/>
        <v>64</v>
      </c>
      <c r="L92" s="6" t="s">
        <v>42</v>
      </c>
    </row>
    <row r="93" spans="1:12" ht="15">
      <c r="A93" s="6">
        <v>15</v>
      </c>
      <c r="B93" s="6" t="s">
        <v>620</v>
      </c>
      <c r="C93" s="6" t="s">
        <v>149</v>
      </c>
      <c r="D93" s="6" t="s">
        <v>95</v>
      </c>
      <c r="E93" s="6" t="s">
        <v>405</v>
      </c>
      <c r="F93" s="6"/>
      <c r="G93" s="6">
        <v>2</v>
      </c>
      <c r="H93" s="6"/>
      <c r="I93" s="6">
        <v>50</v>
      </c>
      <c r="J93" s="6">
        <f t="shared" si="2"/>
        <v>2</v>
      </c>
      <c r="K93" s="9">
        <f t="shared" si="3"/>
        <v>52</v>
      </c>
      <c r="L93" s="6" t="s">
        <v>632</v>
      </c>
    </row>
    <row r="94" spans="1:12" ht="15">
      <c r="A94" s="6">
        <v>19</v>
      </c>
      <c r="B94" s="6" t="s">
        <v>620</v>
      </c>
      <c r="C94" s="6" t="s">
        <v>200</v>
      </c>
      <c r="D94" s="6" t="s">
        <v>97</v>
      </c>
      <c r="E94" s="6" t="s">
        <v>409</v>
      </c>
      <c r="F94" s="6"/>
      <c r="G94" s="6">
        <v>8</v>
      </c>
      <c r="H94" s="6"/>
      <c r="I94" s="6">
        <v>30</v>
      </c>
      <c r="J94" s="6">
        <f t="shared" si="2"/>
        <v>8</v>
      </c>
      <c r="K94" s="9">
        <f t="shared" si="3"/>
        <v>38</v>
      </c>
      <c r="L94" s="6" t="s">
        <v>667</v>
      </c>
    </row>
    <row r="95" spans="1:12" ht="15">
      <c r="A95" s="6">
        <v>32</v>
      </c>
      <c r="B95" s="6" t="s">
        <v>620</v>
      </c>
      <c r="C95" s="6" t="s">
        <v>200</v>
      </c>
      <c r="D95" s="6"/>
      <c r="E95" s="6" t="s">
        <v>423</v>
      </c>
      <c r="F95" s="6"/>
      <c r="G95" s="6">
        <v>51</v>
      </c>
      <c r="H95" s="6"/>
      <c r="I95" s="6"/>
      <c r="J95" s="6">
        <f t="shared" si="2"/>
        <v>51</v>
      </c>
      <c r="K95" s="9">
        <f t="shared" si="3"/>
        <v>51</v>
      </c>
      <c r="L95" s="6" t="s">
        <v>688</v>
      </c>
    </row>
    <row r="96" spans="1:12" s="12" customFormat="1" ht="15">
      <c r="A96" s="10">
        <v>173</v>
      </c>
      <c r="B96" s="10" t="s">
        <v>620</v>
      </c>
      <c r="C96" s="10" t="s">
        <v>216</v>
      </c>
      <c r="D96" s="10"/>
      <c r="E96" s="10" t="s">
        <v>609</v>
      </c>
      <c r="F96" s="10"/>
      <c r="G96" s="10">
        <v>2</v>
      </c>
      <c r="H96" s="10"/>
      <c r="I96" s="10"/>
      <c r="J96" s="10">
        <f t="shared" si="2"/>
        <v>2</v>
      </c>
      <c r="K96" s="11">
        <f t="shared" si="3"/>
        <v>2</v>
      </c>
      <c r="L96" s="10" t="s">
        <v>47</v>
      </c>
    </row>
    <row r="97" spans="1:12" s="12" customFormat="1" ht="15">
      <c r="A97" s="10">
        <v>119</v>
      </c>
      <c r="B97" s="10" t="s">
        <v>620</v>
      </c>
      <c r="C97" s="10" t="s">
        <v>216</v>
      </c>
      <c r="D97" s="10"/>
      <c r="E97" s="10" t="s">
        <v>561</v>
      </c>
      <c r="F97" s="10"/>
      <c r="G97" s="10">
        <v>2</v>
      </c>
      <c r="H97" s="10"/>
      <c r="I97" s="10">
        <v>3</v>
      </c>
      <c r="J97" s="10">
        <f t="shared" si="2"/>
        <v>2</v>
      </c>
      <c r="K97" s="11">
        <f t="shared" si="3"/>
        <v>5</v>
      </c>
      <c r="L97" s="10" t="s">
        <v>25</v>
      </c>
    </row>
    <row r="98" spans="1:12" ht="15">
      <c r="A98" s="6">
        <v>99</v>
      </c>
      <c r="B98" s="6" t="s">
        <v>620</v>
      </c>
      <c r="C98" s="6" t="s">
        <v>201</v>
      </c>
      <c r="D98" s="6" t="s">
        <v>192</v>
      </c>
      <c r="E98" s="6" t="s">
        <v>516</v>
      </c>
      <c r="F98" s="6"/>
      <c r="G98" s="6">
        <v>20</v>
      </c>
      <c r="H98" s="6"/>
      <c r="I98" s="6"/>
      <c r="J98" s="6">
        <f t="shared" si="2"/>
        <v>20</v>
      </c>
      <c r="K98" s="9">
        <f t="shared" si="3"/>
        <v>20</v>
      </c>
      <c r="L98" s="6" t="s">
        <v>5</v>
      </c>
    </row>
    <row r="99" spans="1:12" ht="15">
      <c r="A99" s="6">
        <v>98</v>
      </c>
      <c r="B99" s="6" t="s">
        <v>620</v>
      </c>
      <c r="C99" s="6" t="s">
        <v>201</v>
      </c>
      <c r="D99" s="6"/>
      <c r="E99" s="6" t="s">
        <v>515</v>
      </c>
      <c r="F99" s="6"/>
      <c r="G99" s="6">
        <v>10</v>
      </c>
      <c r="H99" s="6"/>
      <c r="I99" s="6"/>
      <c r="J99" s="6">
        <f t="shared" si="2"/>
        <v>10</v>
      </c>
      <c r="K99" s="9">
        <f t="shared" si="3"/>
        <v>10</v>
      </c>
      <c r="L99" s="6" t="s">
        <v>5</v>
      </c>
    </row>
    <row r="100" spans="1:12" ht="15">
      <c r="A100" s="6">
        <v>100</v>
      </c>
      <c r="B100" s="6" t="s">
        <v>620</v>
      </c>
      <c r="C100" s="6" t="s">
        <v>201</v>
      </c>
      <c r="D100" s="6"/>
      <c r="E100" s="6" t="s">
        <v>517</v>
      </c>
      <c r="F100" s="6"/>
      <c r="G100" s="6">
        <v>10.5</v>
      </c>
      <c r="H100" s="6"/>
      <c r="I100" s="6"/>
      <c r="J100" s="6">
        <f t="shared" si="2"/>
        <v>10.5</v>
      </c>
      <c r="K100" s="9">
        <f t="shared" si="3"/>
        <v>10.5</v>
      </c>
      <c r="L100" s="6" t="s">
        <v>6</v>
      </c>
    </row>
    <row r="101" spans="1:12" s="12" customFormat="1" ht="15">
      <c r="A101" s="10">
        <v>167</v>
      </c>
      <c r="B101" s="10" t="s">
        <v>620</v>
      </c>
      <c r="C101" s="10" t="s">
        <v>217</v>
      </c>
      <c r="D101" s="10"/>
      <c r="E101" s="10" t="s">
        <v>601</v>
      </c>
      <c r="F101" s="10"/>
      <c r="G101" s="10">
        <v>130</v>
      </c>
      <c r="H101" s="10"/>
      <c r="I101" s="10"/>
      <c r="J101" s="10">
        <f t="shared" si="2"/>
        <v>130</v>
      </c>
      <c r="K101" s="11">
        <f t="shared" si="3"/>
        <v>130</v>
      </c>
      <c r="L101" s="10" t="s">
        <v>43</v>
      </c>
    </row>
    <row r="102" spans="1:12" ht="15">
      <c r="A102" s="6">
        <v>42</v>
      </c>
      <c r="B102" s="6" t="s">
        <v>620</v>
      </c>
      <c r="C102" s="6" t="s">
        <v>152</v>
      </c>
      <c r="D102" s="6" t="s">
        <v>191</v>
      </c>
      <c r="E102" s="6" t="s">
        <v>438</v>
      </c>
      <c r="F102" s="6"/>
      <c r="G102" s="6">
        <v>95</v>
      </c>
      <c r="H102" s="6"/>
      <c r="I102" s="6">
        <v>150</v>
      </c>
      <c r="J102" s="6">
        <f t="shared" si="2"/>
        <v>95</v>
      </c>
      <c r="K102" s="9">
        <f t="shared" si="3"/>
        <v>245</v>
      </c>
      <c r="L102" s="6" t="s">
        <v>692</v>
      </c>
    </row>
    <row r="103" spans="1:12" s="12" customFormat="1" ht="15">
      <c r="A103" s="10">
        <v>175</v>
      </c>
      <c r="B103" s="10" t="s">
        <v>620</v>
      </c>
      <c r="C103" s="10" t="s">
        <v>217</v>
      </c>
      <c r="D103" s="10"/>
      <c r="E103" s="10" t="s">
        <v>611</v>
      </c>
      <c r="F103" s="10"/>
      <c r="G103" s="10">
        <v>255</v>
      </c>
      <c r="H103" s="10"/>
      <c r="I103" s="10"/>
      <c r="J103" s="10">
        <f t="shared" si="2"/>
        <v>255</v>
      </c>
      <c r="K103" s="11">
        <f t="shared" si="3"/>
        <v>255</v>
      </c>
      <c r="L103" s="10" t="s">
        <v>49</v>
      </c>
    </row>
    <row r="104" spans="1:12" s="12" customFormat="1" ht="15">
      <c r="A104" s="10">
        <v>20</v>
      </c>
      <c r="B104" s="10" t="s">
        <v>620</v>
      </c>
      <c r="C104" s="10" t="s">
        <v>217</v>
      </c>
      <c r="D104" s="10"/>
      <c r="E104" s="10" t="s">
        <v>410</v>
      </c>
      <c r="F104" s="10"/>
      <c r="G104" s="10">
        <v>180</v>
      </c>
      <c r="H104" s="10"/>
      <c r="I104" s="10"/>
      <c r="J104" s="10">
        <f t="shared" si="2"/>
        <v>180</v>
      </c>
      <c r="K104" s="11">
        <f t="shared" si="3"/>
        <v>180</v>
      </c>
      <c r="L104" s="10" t="s">
        <v>668</v>
      </c>
    </row>
    <row r="105" spans="1:12" ht="15">
      <c r="A105" s="6">
        <v>26</v>
      </c>
      <c r="B105" s="6" t="s">
        <v>620</v>
      </c>
      <c r="C105" s="6" t="s">
        <v>203</v>
      </c>
      <c r="D105" s="6"/>
      <c r="E105" s="6" t="s">
        <v>417</v>
      </c>
      <c r="F105" s="6"/>
      <c r="G105" s="6">
        <v>600</v>
      </c>
      <c r="H105" s="6"/>
      <c r="I105" s="6"/>
      <c r="J105" s="6">
        <f t="shared" si="2"/>
        <v>600</v>
      </c>
      <c r="K105" s="9">
        <f t="shared" si="3"/>
        <v>600</v>
      </c>
      <c r="L105" s="6" t="s">
        <v>673</v>
      </c>
    </row>
    <row r="106" spans="1:12" ht="15">
      <c r="A106" s="6">
        <v>116</v>
      </c>
      <c r="B106" s="6" t="s">
        <v>620</v>
      </c>
      <c r="C106" s="6" t="s">
        <v>153</v>
      </c>
      <c r="D106" s="6" t="s">
        <v>191</v>
      </c>
      <c r="E106" s="6" t="s">
        <v>533</v>
      </c>
      <c r="F106" s="6"/>
      <c r="G106" s="6">
        <v>1</v>
      </c>
      <c r="H106" s="6"/>
      <c r="I106" s="6"/>
      <c r="J106" s="6">
        <f t="shared" si="2"/>
        <v>1</v>
      </c>
      <c r="K106" s="9">
        <f t="shared" si="3"/>
        <v>1</v>
      </c>
      <c r="L106" s="6" t="s">
        <v>22</v>
      </c>
    </row>
    <row r="107" spans="1:12" s="12" customFormat="1" ht="15">
      <c r="A107" s="10">
        <v>93</v>
      </c>
      <c r="B107" s="10" t="s">
        <v>620</v>
      </c>
      <c r="C107" s="10" t="s">
        <v>216</v>
      </c>
      <c r="D107" s="10"/>
      <c r="E107" s="10" t="s">
        <v>509</v>
      </c>
      <c r="F107" s="10"/>
      <c r="G107" s="10">
        <v>14</v>
      </c>
      <c r="H107" s="10"/>
      <c r="I107" s="10"/>
      <c r="J107" s="10">
        <f t="shared" si="2"/>
        <v>14</v>
      </c>
      <c r="K107" s="11">
        <f t="shared" si="3"/>
        <v>14</v>
      </c>
      <c r="L107" s="10" t="s">
        <v>510</v>
      </c>
    </row>
    <row r="108" spans="1:12" s="12" customFormat="1" ht="15">
      <c r="A108" s="10">
        <v>94</v>
      </c>
      <c r="B108" s="10" t="s">
        <v>620</v>
      </c>
      <c r="C108" s="10" t="s">
        <v>216</v>
      </c>
      <c r="D108" s="10"/>
      <c r="E108" s="10" t="s">
        <v>511</v>
      </c>
      <c r="F108" s="10"/>
      <c r="G108" s="10">
        <v>8</v>
      </c>
      <c r="H108" s="10"/>
      <c r="I108" s="10"/>
      <c r="J108" s="10">
        <f t="shared" si="2"/>
        <v>8</v>
      </c>
      <c r="K108" s="11">
        <f t="shared" si="3"/>
        <v>8</v>
      </c>
      <c r="L108" s="10" t="s">
        <v>3</v>
      </c>
    </row>
    <row r="109" spans="1:12" ht="15">
      <c r="A109" s="6">
        <v>59</v>
      </c>
      <c r="B109" s="6" t="s">
        <v>620</v>
      </c>
      <c r="C109" s="6" t="s">
        <v>154</v>
      </c>
      <c r="D109" s="6" t="s">
        <v>97</v>
      </c>
      <c r="E109" s="6" t="s">
        <v>457</v>
      </c>
      <c r="F109" s="6"/>
      <c r="G109" s="6">
        <v>22</v>
      </c>
      <c r="H109" s="6"/>
      <c r="I109" s="6">
        <v>216</v>
      </c>
      <c r="J109" s="6">
        <f t="shared" si="2"/>
        <v>22</v>
      </c>
      <c r="K109" s="9">
        <f t="shared" si="3"/>
        <v>238</v>
      </c>
      <c r="L109" s="6" t="s">
        <v>707</v>
      </c>
    </row>
    <row r="110" spans="1:12" ht="15">
      <c r="A110" s="6">
        <v>51</v>
      </c>
      <c r="B110" s="6" t="s">
        <v>620</v>
      </c>
      <c r="C110" s="6" t="s">
        <v>193</v>
      </c>
      <c r="D110" s="6"/>
      <c r="E110" s="6" t="s">
        <v>448</v>
      </c>
      <c r="F110" s="6"/>
      <c r="G110" s="6">
        <v>74</v>
      </c>
      <c r="H110" s="6"/>
      <c r="I110" s="6">
        <v>120</v>
      </c>
      <c r="J110" s="6">
        <f t="shared" si="2"/>
        <v>74</v>
      </c>
      <c r="K110" s="9">
        <f t="shared" si="3"/>
        <v>194</v>
      </c>
      <c r="L110" s="6" t="s">
        <v>700</v>
      </c>
    </row>
    <row r="111" spans="1:12" ht="15">
      <c r="A111" s="6">
        <v>71</v>
      </c>
      <c r="B111" s="6" t="s">
        <v>620</v>
      </c>
      <c r="C111" s="6" t="s">
        <v>204</v>
      </c>
      <c r="D111" s="6"/>
      <c r="E111" s="6" t="s">
        <v>473</v>
      </c>
      <c r="F111" s="6"/>
      <c r="G111" s="6">
        <v>13</v>
      </c>
      <c r="H111" s="6"/>
      <c r="I111" s="6">
        <v>50</v>
      </c>
      <c r="J111" s="6">
        <f t="shared" si="2"/>
        <v>13</v>
      </c>
      <c r="K111" s="9">
        <f t="shared" si="3"/>
        <v>63</v>
      </c>
      <c r="L111" s="6" t="s">
        <v>714</v>
      </c>
    </row>
    <row r="112" spans="1:12" ht="15">
      <c r="A112" s="6">
        <v>60</v>
      </c>
      <c r="B112" s="6" t="s">
        <v>620</v>
      </c>
      <c r="C112" s="6" t="s">
        <v>155</v>
      </c>
      <c r="D112" s="6" t="s">
        <v>97</v>
      </c>
      <c r="E112" s="6" t="s">
        <v>458</v>
      </c>
      <c r="F112" s="6"/>
      <c r="G112" s="6">
        <v>10</v>
      </c>
      <c r="H112" s="6"/>
      <c r="I112" s="6"/>
      <c r="J112" s="6">
        <f t="shared" si="2"/>
        <v>10</v>
      </c>
      <c r="K112" s="9">
        <f t="shared" si="3"/>
        <v>10</v>
      </c>
      <c r="L112" s="6" t="s">
        <v>459</v>
      </c>
    </row>
    <row r="113" spans="1:12" ht="15">
      <c r="A113" s="6">
        <v>79</v>
      </c>
      <c r="B113" s="6" t="s">
        <v>620</v>
      </c>
      <c r="C113" s="6" t="s">
        <v>205</v>
      </c>
      <c r="D113" s="6"/>
      <c r="E113" s="6" t="s">
        <v>489</v>
      </c>
      <c r="F113" s="6"/>
      <c r="G113" s="6">
        <v>70</v>
      </c>
      <c r="H113" s="6"/>
      <c r="I113" s="6">
        <v>2</v>
      </c>
      <c r="J113" s="6">
        <f t="shared" si="2"/>
        <v>70</v>
      </c>
      <c r="K113" s="9">
        <f t="shared" si="3"/>
        <v>72</v>
      </c>
      <c r="L113" s="6" t="s">
        <v>490</v>
      </c>
    </row>
    <row r="114" spans="1:12" ht="15">
      <c r="A114" s="6">
        <v>80</v>
      </c>
      <c r="B114" s="6" t="s">
        <v>620</v>
      </c>
      <c r="C114" s="6" t="s">
        <v>205</v>
      </c>
      <c r="D114" s="6"/>
      <c r="E114" s="6" t="s">
        <v>491</v>
      </c>
      <c r="F114" s="6"/>
      <c r="G114" s="6">
        <v>5</v>
      </c>
      <c r="H114" s="6"/>
      <c r="I114" s="6"/>
      <c r="J114" s="6">
        <f t="shared" si="2"/>
        <v>5</v>
      </c>
      <c r="K114" s="9">
        <f t="shared" si="3"/>
        <v>5</v>
      </c>
      <c r="L114" s="6" t="s">
        <v>718</v>
      </c>
    </row>
    <row r="115" spans="1:12" ht="15">
      <c r="A115" s="6">
        <v>162</v>
      </c>
      <c r="B115" s="6" t="s">
        <v>620</v>
      </c>
      <c r="C115" s="6" t="s">
        <v>156</v>
      </c>
      <c r="D115" s="6" t="s">
        <v>386</v>
      </c>
      <c r="E115" s="6" t="s">
        <v>596</v>
      </c>
      <c r="F115" s="6"/>
      <c r="G115" s="6">
        <v>10</v>
      </c>
      <c r="H115" s="6"/>
      <c r="I115" s="6">
        <v>30</v>
      </c>
      <c r="J115" s="6">
        <f t="shared" si="2"/>
        <v>10</v>
      </c>
      <c r="K115" s="9">
        <f t="shared" si="3"/>
        <v>40</v>
      </c>
      <c r="L115" s="6" t="s">
        <v>597</v>
      </c>
    </row>
    <row r="116" spans="1:12" ht="15">
      <c r="A116" s="6">
        <v>92</v>
      </c>
      <c r="B116" s="6" t="s">
        <v>620</v>
      </c>
      <c r="C116" s="6" t="s">
        <v>157</v>
      </c>
      <c r="D116" s="6" t="s">
        <v>386</v>
      </c>
      <c r="E116" s="6" t="s">
        <v>508</v>
      </c>
      <c r="F116" s="6"/>
      <c r="G116" s="6">
        <v>10</v>
      </c>
      <c r="H116" s="6"/>
      <c r="I116" s="6">
        <v>15</v>
      </c>
      <c r="J116" s="6">
        <f t="shared" si="2"/>
        <v>10</v>
      </c>
      <c r="K116" s="9">
        <f t="shared" si="3"/>
        <v>25</v>
      </c>
      <c r="L116" s="6" t="s">
        <v>2</v>
      </c>
    </row>
    <row r="117" spans="1:12" ht="15">
      <c r="A117" s="6">
        <v>117</v>
      </c>
      <c r="B117" s="6" t="s">
        <v>620</v>
      </c>
      <c r="C117" s="6" t="s">
        <v>206</v>
      </c>
      <c r="D117" s="6" t="s">
        <v>191</v>
      </c>
      <c r="E117" s="6" t="s">
        <v>534</v>
      </c>
      <c r="F117" s="6"/>
      <c r="G117" s="6">
        <v>30</v>
      </c>
      <c r="H117" s="6"/>
      <c r="I117" s="6"/>
      <c r="J117" s="6">
        <f t="shared" si="2"/>
        <v>30</v>
      </c>
      <c r="K117" s="9">
        <f t="shared" si="3"/>
        <v>30</v>
      </c>
      <c r="L117" s="6" t="s">
        <v>23</v>
      </c>
    </row>
    <row r="118" spans="1:12" ht="15">
      <c r="A118" s="6">
        <v>118</v>
      </c>
      <c r="B118" s="6" t="s">
        <v>620</v>
      </c>
      <c r="C118" s="6" t="s">
        <v>206</v>
      </c>
      <c r="D118" s="6"/>
      <c r="E118" s="6" t="s">
        <v>560</v>
      </c>
      <c r="F118" s="6"/>
      <c r="G118" s="6">
        <v>5</v>
      </c>
      <c r="H118" s="6"/>
      <c r="I118" s="6"/>
      <c r="J118" s="6">
        <f t="shared" si="2"/>
        <v>5</v>
      </c>
      <c r="K118" s="9">
        <f t="shared" si="3"/>
        <v>5</v>
      </c>
      <c r="L118" s="6" t="s">
        <v>24</v>
      </c>
    </row>
    <row r="119" spans="1:12" ht="15">
      <c r="A119" s="6">
        <v>120</v>
      </c>
      <c r="B119" s="6" t="s">
        <v>620</v>
      </c>
      <c r="C119" s="6" t="s">
        <v>207</v>
      </c>
      <c r="D119" s="6"/>
      <c r="E119" s="6" t="s">
        <v>562</v>
      </c>
      <c r="F119" s="6"/>
      <c r="G119" s="6">
        <v>5</v>
      </c>
      <c r="H119" s="6"/>
      <c r="I119" s="6"/>
      <c r="J119" s="6">
        <f t="shared" si="2"/>
        <v>5</v>
      </c>
      <c r="K119" s="9">
        <f t="shared" si="3"/>
        <v>5</v>
      </c>
      <c r="L119" s="6" t="s">
        <v>26</v>
      </c>
    </row>
    <row r="120" spans="1:12" ht="15">
      <c r="A120" s="6">
        <v>52</v>
      </c>
      <c r="B120" s="6" t="s">
        <v>620</v>
      </c>
      <c r="C120" s="6" t="s">
        <v>193</v>
      </c>
      <c r="D120" s="6"/>
      <c r="E120" s="6" t="s">
        <v>449</v>
      </c>
      <c r="F120" s="6"/>
      <c r="G120" s="6">
        <v>44</v>
      </c>
      <c r="H120" s="6"/>
      <c r="I120" s="6"/>
      <c r="J120" s="6">
        <f t="shared" si="2"/>
        <v>44</v>
      </c>
      <c r="K120" s="9">
        <f t="shared" si="3"/>
        <v>44</v>
      </c>
      <c r="L120" s="6" t="s">
        <v>450</v>
      </c>
    </row>
    <row r="121" spans="1:12" ht="15">
      <c r="A121" s="6">
        <v>68</v>
      </c>
      <c r="B121" s="6" t="s">
        <v>620</v>
      </c>
      <c r="C121" s="6" t="s">
        <v>159</v>
      </c>
      <c r="D121" s="6" t="s">
        <v>97</v>
      </c>
      <c r="E121" s="6" t="s">
        <v>470</v>
      </c>
      <c r="F121" s="6"/>
      <c r="G121" s="6">
        <v>252</v>
      </c>
      <c r="H121" s="6"/>
      <c r="I121" s="6">
        <v>90</v>
      </c>
      <c r="J121" s="6">
        <f t="shared" si="2"/>
        <v>252</v>
      </c>
      <c r="K121" s="9">
        <f t="shared" si="3"/>
        <v>342</v>
      </c>
      <c r="L121" s="6" t="s">
        <v>711</v>
      </c>
    </row>
    <row r="122" spans="1:12" ht="15">
      <c r="A122" s="6">
        <v>67</v>
      </c>
      <c r="B122" s="6" t="s">
        <v>620</v>
      </c>
      <c r="C122" s="6" t="s">
        <v>204</v>
      </c>
      <c r="D122" s="6"/>
      <c r="E122" s="6" t="s">
        <v>469</v>
      </c>
      <c r="F122" s="6"/>
      <c r="G122" s="6">
        <v>25</v>
      </c>
      <c r="H122" s="6"/>
      <c r="I122" s="6"/>
      <c r="J122" s="6">
        <f t="shared" si="2"/>
        <v>25</v>
      </c>
      <c r="K122" s="9">
        <f t="shared" si="3"/>
        <v>25</v>
      </c>
      <c r="L122" s="6" t="s">
        <v>710</v>
      </c>
    </row>
    <row r="123" spans="1:12" ht="15">
      <c r="A123" s="6">
        <v>25</v>
      </c>
      <c r="B123" s="6" t="s">
        <v>620</v>
      </c>
      <c r="C123" s="6" t="s">
        <v>208</v>
      </c>
      <c r="D123" s="6"/>
      <c r="E123" s="6" t="s">
        <v>416</v>
      </c>
      <c r="F123" s="6"/>
      <c r="G123" s="6">
        <v>20</v>
      </c>
      <c r="H123" s="6"/>
      <c r="I123" s="6"/>
      <c r="J123" s="6">
        <f t="shared" si="2"/>
        <v>20</v>
      </c>
      <c r="K123" s="9">
        <f t="shared" si="3"/>
        <v>20</v>
      </c>
      <c r="L123" s="6" t="s">
        <v>672</v>
      </c>
    </row>
    <row r="124" spans="1:12" ht="15">
      <c r="A124" s="6">
        <v>11</v>
      </c>
      <c r="B124" s="6" t="s">
        <v>620</v>
      </c>
      <c r="C124" s="6" t="s">
        <v>160</v>
      </c>
      <c r="D124" s="6" t="s">
        <v>97</v>
      </c>
      <c r="E124" s="6" t="s">
        <v>398</v>
      </c>
      <c r="F124" s="6"/>
      <c r="G124" s="6">
        <v>80</v>
      </c>
      <c r="H124" s="6"/>
      <c r="I124" s="6">
        <v>10</v>
      </c>
      <c r="J124" s="6">
        <f t="shared" si="2"/>
        <v>80</v>
      </c>
      <c r="K124" s="9">
        <f t="shared" si="3"/>
        <v>90</v>
      </c>
      <c r="L124" s="6" t="s">
        <v>399</v>
      </c>
    </row>
    <row r="125" spans="1:12" s="12" customFormat="1" ht="15">
      <c r="A125" s="10">
        <v>107</v>
      </c>
      <c r="B125" s="10" t="s">
        <v>620</v>
      </c>
      <c r="C125" s="10" t="s">
        <v>216</v>
      </c>
      <c r="D125" s="10"/>
      <c r="E125" s="10" t="s">
        <v>524</v>
      </c>
      <c r="F125" s="10"/>
      <c r="G125" s="10">
        <v>4</v>
      </c>
      <c r="H125" s="10"/>
      <c r="I125" s="10"/>
      <c r="J125" s="10">
        <f t="shared" si="2"/>
        <v>4</v>
      </c>
      <c r="K125" s="11">
        <f t="shared" si="3"/>
        <v>4</v>
      </c>
      <c r="L125" s="10" t="s">
        <v>13</v>
      </c>
    </row>
    <row r="126" spans="1:12" ht="15">
      <c r="A126" s="6">
        <v>174</v>
      </c>
      <c r="B126" s="6" t="s">
        <v>620</v>
      </c>
      <c r="C126" s="6" t="s">
        <v>208</v>
      </c>
      <c r="D126" s="6"/>
      <c r="E126" s="6" t="s">
        <v>610</v>
      </c>
      <c r="F126" s="6"/>
      <c r="G126" s="6">
        <v>1800</v>
      </c>
      <c r="H126" s="6"/>
      <c r="I126" s="6"/>
      <c r="J126" s="6">
        <f t="shared" si="2"/>
        <v>1800</v>
      </c>
      <c r="K126" s="9">
        <f t="shared" si="3"/>
        <v>1800</v>
      </c>
      <c r="L126" s="6" t="s">
        <v>48</v>
      </c>
    </row>
    <row r="127" spans="1:12" ht="15">
      <c r="A127" s="6">
        <v>48</v>
      </c>
      <c r="B127" s="6" t="s">
        <v>620</v>
      </c>
      <c r="C127" s="6" t="s">
        <v>161</v>
      </c>
      <c r="D127" s="6" t="s">
        <v>97</v>
      </c>
      <c r="E127" s="6" t="s">
        <v>445</v>
      </c>
      <c r="F127" s="6"/>
      <c r="G127" s="6">
        <v>28</v>
      </c>
      <c r="H127" s="6"/>
      <c r="I127" s="6"/>
      <c r="J127" s="6">
        <f t="shared" si="2"/>
        <v>28</v>
      </c>
      <c r="K127" s="9">
        <f t="shared" si="3"/>
        <v>28</v>
      </c>
      <c r="L127" s="6" t="s">
        <v>697</v>
      </c>
    </row>
    <row r="128" spans="1:12" ht="15">
      <c r="A128" s="6">
        <v>178</v>
      </c>
      <c r="B128" s="6" t="s">
        <v>620</v>
      </c>
      <c r="C128" s="6" t="s">
        <v>209</v>
      </c>
      <c r="D128" s="6"/>
      <c r="E128" s="6" t="s">
        <v>614</v>
      </c>
      <c r="F128" s="6"/>
      <c r="G128" s="6">
        <v>5</v>
      </c>
      <c r="H128" s="6"/>
      <c r="I128" s="6">
        <v>10</v>
      </c>
      <c r="J128" s="6">
        <f t="shared" si="2"/>
        <v>5</v>
      </c>
      <c r="K128" s="9">
        <f t="shared" si="3"/>
        <v>15</v>
      </c>
      <c r="L128" s="6" t="s">
        <v>615</v>
      </c>
    </row>
    <row r="129" spans="1:12" ht="15">
      <c r="A129" s="6">
        <v>129</v>
      </c>
      <c r="B129" s="6" t="s">
        <v>620</v>
      </c>
      <c r="C129" s="6" t="s">
        <v>210</v>
      </c>
      <c r="D129" s="6"/>
      <c r="E129" s="6" t="s">
        <v>574</v>
      </c>
      <c r="F129" s="6"/>
      <c r="G129" s="6">
        <v>33</v>
      </c>
      <c r="H129" s="6"/>
      <c r="I129" s="6"/>
      <c r="J129" s="6">
        <f t="shared" si="2"/>
        <v>33</v>
      </c>
      <c r="K129" s="9">
        <f t="shared" si="3"/>
        <v>33</v>
      </c>
      <c r="L129" s="6" t="s">
        <v>32</v>
      </c>
    </row>
    <row r="130" spans="1:12" ht="15">
      <c r="A130" s="6">
        <v>130</v>
      </c>
      <c r="B130" s="6" t="s">
        <v>620</v>
      </c>
      <c r="C130" s="6" t="s">
        <v>210</v>
      </c>
      <c r="D130" s="6"/>
      <c r="E130" s="6" t="s">
        <v>575</v>
      </c>
      <c r="F130" s="6"/>
      <c r="G130" s="6">
        <v>8</v>
      </c>
      <c r="H130" s="6"/>
      <c r="I130" s="6"/>
      <c r="J130" s="6">
        <f aca="true" t="shared" si="4" ref="J130:J193">F130+G130</f>
        <v>8</v>
      </c>
      <c r="K130" s="9">
        <f t="shared" si="3"/>
        <v>8</v>
      </c>
      <c r="L130" s="6" t="s">
        <v>33</v>
      </c>
    </row>
    <row r="131" spans="1:12" ht="15">
      <c r="A131" s="6">
        <v>131</v>
      </c>
      <c r="B131" s="6" t="s">
        <v>620</v>
      </c>
      <c r="C131" s="6" t="s">
        <v>210</v>
      </c>
      <c r="D131" s="6"/>
      <c r="E131" s="6" t="s">
        <v>576</v>
      </c>
      <c r="F131" s="6"/>
      <c r="G131" s="6">
        <v>2</v>
      </c>
      <c r="H131" s="6"/>
      <c r="I131" s="6">
        <v>2</v>
      </c>
      <c r="J131" s="6">
        <f t="shared" si="4"/>
        <v>2</v>
      </c>
      <c r="K131" s="9">
        <f aca="true" t="shared" si="5" ref="K131:K194">H131+I131+J131</f>
        <v>4</v>
      </c>
      <c r="L131" s="6" t="s">
        <v>34</v>
      </c>
    </row>
    <row r="132" spans="1:12" ht="15">
      <c r="A132" s="6">
        <v>132</v>
      </c>
      <c r="B132" s="6" t="s">
        <v>620</v>
      </c>
      <c r="C132" s="6" t="s">
        <v>210</v>
      </c>
      <c r="D132" s="6"/>
      <c r="E132" s="6" t="s">
        <v>577</v>
      </c>
      <c r="F132" s="6"/>
      <c r="G132" s="6">
        <v>42</v>
      </c>
      <c r="H132" s="6"/>
      <c r="I132" s="6">
        <v>10</v>
      </c>
      <c r="J132" s="6">
        <f t="shared" si="4"/>
        <v>42</v>
      </c>
      <c r="K132" s="9">
        <f t="shared" si="5"/>
        <v>52</v>
      </c>
      <c r="L132" s="6" t="s">
        <v>35</v>
      </c>
    </row>
    <row r="133" spans="1:12" ht="15">
      <c r="A133" s="6">
        <v>124</v>
      </c>
      <c r="B133" s="6" t="s">
        <v>620</v>
      </c>
      <c r="C133" s="6" t="s">
        <v>209</v>
      </c>
      <c r="D133" s="6"/>
      <c r="E133" s="6" t="s">
        <v>567</v>
      </c>
      <c r="F133" s="6"/>
      <c r="G133" s="6">
        <v>30</v>
      </c>
      <c r="H133" s="6"/>
      <c r="I133" s="6">
        <v>8</v>
      </c>
      <c r="J133" s="6">
        <f t="shared" si="4"/>
        <v>30</v>
      </c>
      <c r="K133" s="9">
        <f t="shared" si="5"/>
        <v>38</v>
      </c>
      <c r="L133" s="6" t="s">
        <v>29</v>
      </c>
    </row>
    <row r="134" spans="1:12" ht="15">
      <c r="A134" s="6">
        <v>53</v>
      </c>
      <c r="B134" s="6" t="s">
        <v>620</v>
      </c>
      <c r="C134" s="6" t="s">
        <v>162</v>
      </c>
      <c r="D134" s="6" t="s">
        <v>97</v>
      </c>
      <c r="E134" s="6" t="s">
        <v>451</v>
      </c>
      <c r="F134" s="6"/>
      <c r="G134" s="6">
        <v>65</v>
      </c>
      <c r="H134" s="6"/>
      <c r="I134" s="6"/>
      <c r="J134" s="6">
        <f t="shared" si="4"/>
        <v>65</v>
      </c>
      <c r="K134" s="9">
        <f t="shared" si="5"/>
        <v>65</v>
      </c>
      <c r="L134" s="6" t="s">
        <v>701</v>
      </c>
    </row>
    <row r="135" spans="1:12" ht="15">
      <c r="A135" s="6">
        <v>54</v>
      </c>
      <c r="B135" s="6" t="s">
        <v>620</v>
      </c>
      <c r="C135" s="6" t="s">
        <v>162</v>
      </c>
      <c r="D135" s="6"/>
      <c r="E135" s="6" t="s">
        <v>452</v>
      </c>
      <c r="F135" s="6"/>
      <c r="G135" s="6">
        <v>13</v>
      </c>
      <c r="H135" s="6"/>
      <c r="I135" s="6"/>
      <c r="J135" s="6">
        <f t="shared" si="4"/>
        <v>13</v>
      </c>
      <c r="K135" s="9">
        <f t="shared" si="5"/>
        <v>13</v>
      </c>
      <c r="L135" s="6" t="s">
        <v>702</v>
      </c>
    </row>
    <row r="136" spans="1:12" ht="15">
      <c r="A136" s="6">
        <v>55</v>
      </c>
      <c r="B136" s="6" t="s">
        <v>620</v>
      </c>
      <c r="C136" s="6" t="s">
        <v>149</v>
      </c>
      <c r="D136" s="6"/>
      <c r="E136" s="6" t="s">
        <v>453</v>
      </c>
      <c r="F136" s="6"/>
      <c r="G136" s="6">
        <v>3976</v>
      </c>
      <c r="H136" s="6"/>
      <c r="I136" s="6"/>
      <c r="J136" s="6">
        <f t="shared" si="4"/>
        <v>3976</v>
      </c>
      <c r="K136" s="9">
        <f t="shared" si="5"/>
        <v>3976</v>
      </c>
      <c r="L136" s="6" t="s">
        <v>703</v>
      </c>
    </row>
    <row r="137" spans="1:12" s="12" customFormat="1" ht="15">
      <c r="A137" s="10">
        <v>14</v>
      </c>
      <c r="B137" s="10" t="s">
        <v>620</v>
      </c>
      <c r="C137" s="10" t="s">
        <v>217</v>
      </c>
      <c r="D137" s="10"/>
      <c r="E137" s="10" t="s">
        <v>404</v>
      </c>
      <c r="F137" s="10"/>
      <c r="G137" s="10">
        <v>6</v>
      </c>
      <c r="H137" s="10"/>
      <c r="I137" s="10"/>
      <c r="J137" s="10">
        <f t="shared" si="4"/>
        <v>6</v>
      </c>
      <c r="K137" s="11">
        <f t="shared" si="5"/>
        <v>6</v>
      </c>
      <c r="L137" s="10" t="s">
        <v>631</v>
      </c>
    </row>
    <row r="138" spans="1:12" ht="15">
      <c r="A138" s="6">
        <v>17</v>
      </c>
      <c r="B138" s="6" t="s">
        <v>620</v>
      </c>
      <c r="C138" s="6" t="s">
        <v>211</v>
      </c>
      <c r="D138" s="6"/>
      <c r="E138" s="6" t="s">
        <v>407</v>
      </c>
      <c r="F138" s="6"/>
      <c r="G138" s="6">
        <v>25</v>
      </c>
      <c r="H138" s="6"/>
      <c r="I138" s="6"/>
      <c r="J138" s="6">
        <f t="shared" si="4"/>
        <v>25</v>
      </c>
      <c r="K138" s="9">
        <f t="shared" si="5"/>
        <v>25</v>
      </c>
      <c r="L138" s="6" t="s">
        <v>665</v>
      </c>
    </row>
    <row r="139" spans="1:12" s="12" customFormat="1" ht="15">
      <c r="A139" s="10">
        <v>13</v>
      </c>
      <c r="B139" s="10" t="s">
        <v>620</v>
      </c>
      <c r="C139" s="10" t="s">
        <v>217</v>
      </c>
      <c r="D139" s="10"/>
      <c r="E139" s="10" t="s">
        <v>402</v>
      </c>
      <c r="F139" s="10"/>
      <c r="G139" s="10">
        <v>15</v>
      </c>
      <c r="H139" s="10"/>
      <c r="I139" s="10">
        <v>0</v>
      </c>
      <c r="J139" s="10">
        <f t="shared" si="4"/>
        <v>15</v>
      </c>
      <c r="K139" s="11">
        <f t="shared" si="5"/>
        <v>15</v>
      </c>
      <c r="L139" s="10" t="s">
        <v>403</v>
      </c>
    </row>
    <row r="140" spans="1:12" ht="15">
      <c r="A140" s="6">
        <v>12</v>
      </c>
      <c r="B140" s="6" t="s">
        <v>620</v>
      </c>
      <c r="C140" s="6" t="s">
        <v>171</v>
      </c>
      <c r="D140" s="6" t="s">
        <v>97</v>
      </c>
      <c r="E140" s="6" t="s">
        <v>400</v>
      </c>
      <c r="F140" s="6"/>
      <c r="G140" s="6">
        <v>7</v>
      </c>
      <c r="H140" s="6"/>
      <c r="I140" s="6">
        <v>2</v>
      </c>
      <c r="J140" s="6">
        <f t="shared" si="4"/>
        <v>7</v>
      </c>
      <c r="K140" s="9">
        <f t="shared" si="5"/>
        <v>9</v>
      </c>
      <c r="L140" s="6" t="s">
        <v>401</v>
      </c>
    </row>
    <row r="141" spans="1:12" ht="15">
      <c r="A141" s="6">
        <v>41</v>
      </c>
      <c r="B141" s="6" t="s">
        <v>620</v>
      </c>
      <c r="C141" s="6" t="s">
        <v>212</v>
      </c>
      <c r="D141" s="6"/>
      <c r="E141" s="6" t="s">
        <v>437</v>
      </c>
      <c r="F141" s="6"/>
      <c r="G141" s="6">
        <v>40</v>
      </c>
      <c r="H141" s="6"/>
      <c r="I141" s="6"/>
      <c r="J141" s="6">
        <f t="shared" si="4"/>
        <v>40</v>
      </c>
      <c r="K141" s="9">
        <f t="shared" si="5"/>
        <v>40</v>
      </c>
      <c r="L141" s="6" t="s">
        <v>691</v>
      </c>
    </row>
    <row r="142" spans="1:12" ht="15">
      <c r="A142" s="6">
        <v>102</v>
      </c>
      <c r="B142" s="6" t="s">
        <v>620</v>
      </c>
      <c r="C142" s="6" t="s">
        <v>172</v>
      </c>
      <c r="D142" s="6" t="s">
        <v>386</v>
      </c>
      <c r="E142" s="6" t="s">
        <v>519</v>
      </c>
      <c r="F142" s="6"/>
      <c r="G142" s="6">
        <v>2</v>
      </c>
      <c r="H142" s="6"/>
      <c r="I142" s="6"/>
      <c r="J142" s="6">
        <f t="shared" si="4"/>
        <v>2</v>
      </c>
      <c r="K142" s="9">
        <f t="shared" si="5"/>
        <v>2</v>
      </c>
      <c r="L142" s="6" t="s">
        <v>8</v>
      </c>
    </row>
    <row r="143" spans="1:12" ht="15">
      <c r="A143" s="6">
        <v>135</v>
      </c>
      <c r="B143" s="6" t="s">
        <v>620</v>
      </c>
      <c r="C143" s="6" t="s">
        <v>173</v>
      </c>
      <c r="D143" s="6" t="s">
        <v>386</v>
      </c>
      <c r="E143" s="6" t="s">
        <v>580</v>
      </c>
      <c r="F143" s="6"/>
      <c r="G143" s="6">
        <v>1</v>
      </c>
      <c r="H143" s="6"/>
      <c r="I143" s="6">
        <v>5</v>
      </c>
      <c r="J143" s="6">
        <f t="shared" si="4"/>
        <v>1</v>
      </c>
      <c r="K143" s="9">
        <f t="shared" si="5"/>
        <v>6</v>
      </c>
      <c r="L143" s="6" t="s">
        <v>38</v>
      </c>
    </row>
    <row r="144" spans="1:12" ht="15">
      <c r="A144" s="6">
        <v>103</v>
      </c>
      <c r="B144" s="6" t="s">
        <v>620</v>
      </c>
      <c r="C144" s="6" t="s">
        <v>173</v>
      </c>
      <c r="D144" s="6"/>
      <c r="E144" s="6" t="s">
        <v>520</v>
      </c>
      <c r="F144" s="6"/>
      <c r="G144" s="6">
        <v>1</v>
      </c>
      <c r="H144" s="6"/>
      <c r="I144" s="6"/>
      <c r="J144" s="6">
        <f t="shared" si="4"/>
        <v>1</v>
      </c>
      <c r="K144" s="9">
        <f t="shared" si="5"/>
        <v>1</v>
      </c>
      <c r="L144" s="6" t="s">
        <v>9</v>
      </c>
    </row>
    <row r="145" spans="1:12" ht="15">
      <c r="A145" s="6">
        <v>13</v>
      </c>
      <c r="B145" s="6" t="s">
        <v>619</v>
      </c>
      <c r="C145" s="6" t="s">
        <v>174</v>
      </c>
      <c r="D145" s="6" t="s">
        <v>386</v>
      </c>
      <c r="E145" s="6" t="s">
        <v>381</v>
      </c>
      <c r="F145" s="6"/>
      <c r="G145" s="6"/>
      <c r="H145" s="6">
        <v>270</v>
      </c>
      <c r="I145" s="6"/>
      <c r="J145" s="6">
        <f t="shared" si="4"/>
        <v>0</v>
      </c>
      <c r="K145" s="9">
        <f t="shared" si="5"/>
        <v>270</v>
      </c>
      <c r="L145" s="6" t="s">
        <v>367</v>
      </c>
    </row>
    <row r="146" spans="1:12" ht="15">
      <c r="A146" s="6">
        <v>147</v>
      </c>
      <c r="B146" s="6" t="s">
        <v>620</v>
      </c>
      <c r="C146" s="6" t="s">
        <v>174</v>
      </c>
      <c r="D146" s="6"/>
      <c r="E146" s="6" t="s">
        <v>381</v>
      </c>
      <c r="F146" s="6"/>
      <c r="G146" s="6">
        <v>112</v>
      </c>
      <c r="H146" s="6"/>
      <c r="I146" s="6"/>
      <c r="J146" s="6">
        <f t="shared" si="4"/>
        <v>112</v>
      </c>
      <c r="K146" s="9">
        <f t="shared" si="5"/>
        <v>112</v>
      </c>
      <c r="L146" s="6" t="s">
        <v>367</v>
      </c>
    </row>
    <row r="147" spans="1:12" ht="15">
      <c r="A147" s="6">
        <v>14</v>
      </c>
      <c r="B147" s="6" t="s">
        <v>619</v>
      </c>
      <c r="C147" s="6" t="s">
        <v>174</v>
      </c>
      <c r="D147" s="6"/>
      <c r="E147" s="6" t="s">
        <v>382</v>
      </c>
      <c r="F147" s="6"/>
      <c r="G147" s="6"/>
      <c r="H147" s="6">
        <v>210</v>
      </c>
      <c r="I147" s="6"/>
      <c r="J147" s="6">
        <f t="shared" si="4"/>
        <v>0</v>
      </c>
      <c r="K147" s="9">
        <f t="shared" si="5"/>
        <v>210</v>
      </c>
      <c r="L147" s="6" t="s">
        <v>367</v>
      </c>
    </row>
    <row r="148" spans="1:12" ht="15">
      <c r="A148" s="6">
        <v>148</v>
      </c>
      <c r="B148" s="6" t="s">
        <v>620</v>
      </c>
      <c r="C148" s="6" t="s">
        <v>174</v>
      </c>
      <c r="D148" s="6"/>
      <c r="E148" s="6" t="s">
        <v>382</v>
      </c>
      <c r="F148" s="6"/>
      <c r="G148" s="6">
        <v>92</v>
      </c>
      <c r="H148" s="6"/>
      <c r="I148" s="6"/>
      <c r="J148" s="6">
        <f t="shared" si="4"/>
        <v>92</v>
      </c>
      <c r="K148" s="9">
        <f t="shared" si="5"/>
        <v>92</v>
      </c>
      <c r="L148" s="6" t="s">
        <v>367</v>
      </c>
    </row>
    <row r="149" spans="1:12" ht="15">
      <c r="A149" s="6">
        <v>15</v>
      </c>
      <c r="B149" s="6" t="s">
        <v>619</v>
      </c>
      <c r="C149" s="6" t="s">
        <v>174</v>
      </c>
      <c r="D149" s="6"/>
      <c r="E149" s="6" t="s">
        <v>383</v>
      </c>
      <c r="F149" s="6"/>
      <c r="G149" s="6"/>
      <c r="H149" s="6">
        <v>150</v>
      </c>
      <c r="I149" s="6"/>
      <c r="J149" s="6">
        <f t="shared" si="4"/>
        <v>0</v>
      </c>
      <c r="K149" s="9">
        <f t="shared" si="5"/>
        <v>150</v>
      </c>
      <c r="L149" s="6" t="s">
        <v>367</v>
      </c>
    </row>
    <row r="150" spans="1:12" ht="15">
      <c r="A150" s="6">
        <v>149</v>
      </c>
      <c r="B150" s="6" t="s">
        <v>620</v>
      </c>
      <c r="C150" s="6" t="s">
        <v>174</v>
      </c>
      <c r="D150" s="6"/>
      <c r="E150" s="6" t="s">
        <v>383</v>
      </c>
      <c r="F150" s="6"/>
      <c r="G150" s="6">
        <v>110</v>
      </c>
      <c r="H150" s="6"/>
      <c r="I150" s="6"/>
      <c r="J150" s="6">
        <f t="shared" si="4"/>
        <v>110</v>
      </c>
      <c r="K150" s="9">
        <f t="shared" si="5"/>
        <v>110</v>
      </c>
      <c r="L150" s="6" t="s">
        <v>367</v>
      </c>
    </row>
    <row r="151" spans="1:12" ht="15">
      <c r="A151" s="6">
        <v>16</v>
      </c>
      <c r="B151" s="6" t="s">
        <v>619</v>
      </c>
      <c r="C151" s="6" t="s">
        <v>174</v>
      </c>
      <c r="D151" s="6"/>
      <c r="E151" s="6" t="s">
        <v>384</v>
      </c>
      <c r="F151" s="6"/>
      <c r="G151" s="6"/>
      <c r="H151" s="6">
        <v>90</v>
      </c>
      <c r="I151" s="6"/>
      <c r="J151" s="6">
        <f t="shared" si="4"/>
        <v>0</v>
      </c>
      <c r="K151" s="9">
        <f t="shared" si="5"/>
        <v>90</v>
      </c>
      <c r="L151" s="6" t="s">
        <v>367</v>
      </c>
    </row>
    <row r="152" spans="1:12" ht="15">
      <c r="A152" s="6">
        <v>150</v>
      </c>
      <c r="B152" s="6" t="s">
        <v>620</v>
      </c>
      <c r="C152" s="6" t="s">
        <v>174</v>
      </c>
      <c r="D152" s="6"/>
      <c r="E152" s="6" t="s">
        <v>384</v>
      </c>
      <c r="F152" s="6"/>
      <c r="G152" s="6">
        <v>72</v>
      </c>
      <c r="H152" s="6"/>
      <c r="I152" s="6"/>
      <c r="J152" s="6">
        <f t="shared" si="4"/>
        <v>72</v>
      </c>
      <c r="K152" s="9">
        <f t="shared" si="5"/>
        <v>72</v>
      </c>
      <c r="L152" s="6" t="s">
        <v>367</v>
      </c>
    </row>
    <row r="153" spans="1:12" ht="15">
      <c r="A153" s="6">
        <v>151</v>
      </c>
      <c r="B153" s="6" t="s">
        <v>620</v>
      </c>
      <c r="C153" s="6" t="s">
        <v>174</v>
      </c>
      <c r="D153" s="6"/>
      <c r="E153" s="6" t="s">
        <v>586</v>
      </c>
      <c r="F153" s="6"/>
      <c r="G153" s="6">
        <v>60</v>
      </c>
      <c r="H153" s="6"/>
      <c r="I153" s="6"/>
      <c r="J153" s="6">
        <f t="shared" si="4"/>
        <v>60</v>
      </c>
      <c r="K153" s="9">
        <f t="shared" si="5"/>
        <v>60</v>
      </c>
      <c r="L153" s="6" t="s">
        <v>367</v>
      </c>
    </row>
    <row r="154" spans="1:12" ht="15">
      <c r="A154" s="6">
        <v>152</v>
      </c>
      <c r="B154" s="6" t="s">
        <v>620</v>
      </c>
      <c r="C154" s="6" t="s">
        <v>174</v>
      </c>
      <c r="D154" s="6"/>
      <c r="E154" s="6" t="s">
        <v>587</v>
      </c>
      <c r="F154" s="6"/>
      <c r="G154" s="6">
        <v>80</v>
      </c>
      <c r="H154" s="6"/>
      <c r="I154" s="6"/>
      <c r="J154" s="6">
        <f t="shared" si="4"/>
        <v>80</v>
      </c>
      <c r="K154" s="9">
        <f t="shared" si="5"/>
        <v>80</v>
      </c>
      <c r="L154" s="6" t="s">
        <v>367</v>
      </c>
    </row>
    <row r="155" spans="1:12" ht="15">
      <c r="A155" s="6">
        <v>153</v>
      </c>
      <c r="B155" s="6" t="s">
        <v>620</v>
      </c>
      <c r="C155" s="6" t="s">
        <v>174</v>
      </c>
      <c r="D155" s="6"/>
      <c r="E155" s="6" t="s">
        <v>588</v>
      </c>
      <c r="F155" s="6"/>
      <c r="G155" s="6">
        <v>85</v>
      </c>
      <c r="H155" s="6"/>
      <c r="I155" s="6"/>
      <c r="J155" s="6">
        <f t="shared" si="4"/>
        <v>85</v>
      </c>
      <c r="K155" s="9">
        <f t="shared" si="5"/>
        <v>85</v>
      </c>
      <c r="L155" s="6" t="s">
        <v>367</v>
      </c>
    </row>
    <row r="156" spans="1:12" ht="15">
      <c r="A156" s="6">
        <v>142</v>
      </c>
      <c r="B156" s="6" t="s">
        <v>620</v>
      </c>
      <c r="C156" s="6" t="s">
        <v>174</v>
      </c>
      <c r="D156" s="6"/>
      <c r="E156" s="6" t="s">
        <v>585</v>
      </c>
      <c r="F156" s="6"/>
      <c r="G156" s="6">
        <v>80</v>
      </c>
      <c r="H156" s="6"/>
      <c r="I156" s="6"/>
      <c r="J156" s="6">
        <f t="shared" si="4"/>
        <v>80</v>
      </c>
      <c r="K156" s="9">
        <f t="shared" si="5"/>
        <v>80</v>
      </c>
      <c r="L156" s="6" t="s">
        <v>367</v>
      </c>
    </row>
    <row r="157" spans="1:12" ht="15">
      <c r="A157" s="6">
        <v>9</v>
      </c>
      <c r="B157" s="6" t="s">
        <v>619</v>
      </c>
      <c r="C157" s="6" t="s">
        <v>175</v>
      </c>
      <c r="D157" s="6" t="s">
        <v>386</v>
      </c>
      <c r="E157" s="6" t="s">
        <v>374</v>
      </c>
      <c r="F157" s="6"/>
      <c r="G157" s="6"/>
      <c r="H157" s="6">
        <v>120</v>
      </c>
      <c r="I157" s="6"/>
      <c r="J157" s="6">
        <f t="shared" si="4"/>
        <v>0</v>
      </c>
      <c r="K157" s="9">
        <f t="shared" si="5"/>
        <v>120</v>
      </c>
      <c r="L157" s="6" t="s">
        <v>375</v>
      </c>
    </row>
    <row r="158" spans="1:12" ht="15">
      <c r="A158" s="6">
        <v>143</v>
      </c>
      <c r="B158" s="6" t="s">
        <v>620</v>
      </c>
      <c r="C158" s="6" t="s">
        <v>175</v>
      </c>
      <c r="D158" s="6"/>
      <c r="E158" s="6" t="s">
        <v>374</v>
      </c>
      <c r="F158" s="6"/>
      <c r="G158" s="6">
        <v>30</v>
      </c>
      <c r="H158" s="6"/>
      <c r="I158" s="6"/>
      <c r="J158" s="6">
        <f t="shared" si="4"/>
        <v>30</v>
      </c>
      <c r="K158" s="9">
        <f t="shared" si="5"/>
        <v>30</v>
      </c>
      <c r="L158" s="6" t="s">
        <v>375</v>
      </c>
    </row>
    <row r="159" spans="1:12" ht="15">
      <c r="A159" s="6">
        <v>10</v>
      </c>
      <c r="B159" s="6" t="s">
        <v>619</v>
      </c>
      <c r="C159" s="6" t="s">
        <v>175</v>
      </c>
      <c r="D159" s="6"/>
      <c r="E159" s="6" t="s">
        <v>376</v>
      </c>
      <c r="F159" s="6"/>
      <c r="G159" s="6"/>
      <c r="H159" s="6">
        <v>80</v>
      </c>
      <c r="I159" s="6"/>
      <c r="J159" s="6">
        <f t="shared" si="4"/>
        <v>0</v>
      </c>
      <c r="K159" s="9">
        <f t="shared" si="5"/>
        <v>80</v>
      </c>
      <c r="L159" s="6" t="s">
        <v>375</v>
      </c>
    </row>
    <row r="160" spans="1:12" ht="15">
      <c r="A160" s="6">
        <v>144</v>
      </c>
      <c r="B160" s="6" t="s">
        <v>620</v>
      </c>
      <c r="C160" s="6" t="s">
        <v>175</v>
      </c>
      <c r="D160" s="6"/>
      <c r="E160" s="6" t="s">
        <v>376</v>
      </c>
      <c r="F160" s="6"/>
      <c r="G160" s="6">
        <v>50</v>
      </c>
      <c r="H160" s="6"/>
      <c r="I160" s="6"/>
      <c r="J160" s="6">
        <f t="shared" si="4"/>
        <v>50</v>
      </c>
      <c r="K160" s="9">
        <f t="shared" si="5"/>
        <v>50</v>
      </c>
      <c r="L160" s="6" t="s">
        <v>375</v>
      </c>
    </row>
    <row r="161" spans="1:12" ht="15">
      <c r="A161" s="6">
        <v>11</v>
      </c>
      <c r="B161" s="6" t="s">
        <v>619</v>
      </c>
      <c r="C161" s="6" t="s">
        <v>175</v>
      </c>
      <c r="D161" s="6"/>
      <c r="E161" s="6" t="s">
        <v>377</v>
      </c>
      <c r="F161" s="6"/>
      <c r="G161" s="6"/>
      <c r="H161" s="6">
        <v>30</v>
      </c>
      <c r="I161" s="6"/>
      <c r="J161" s="6">
        <f t="shared" si="4"/>
        <v>0</v>
      </c>
      <c r="K161" s="9">
        <f t="shared" si="5"/>
        <v>30</v>
      </c>
      <c r="L161" s="6" t="s">
        <v>378</v>
      </c>
    </row>
    <row r="162" spans="1:12" ht="15">
      <c r="A162" s="6">
        <v>145</v>
      </c>
      <c r="B162" s="6" t="s">
        <v>620</v>
      </c>
      <c r="C162" s="6" t="s">
        <v>175</v>
      </c>
      <c r="D162" s="6"/>
      <c r="E162" s="6" t="s">
        <v>377</v>
      </c>
      <c r="F162" s="6"/>
      <c r="G162" s="6">
        <v>40</v>
      </c>
      <c r="H162" s="6"/>
      <c r="I162" s="6"/>
      <c r="J162" s="6">
        <f t="shared" si="4"/>
        <v>40</v>
      </c>
      <c r="K162" s="9">
        <f t="shared" si="5"/>
        <v>40</v>
      </c>
      <c r="L162" s="6" t="s">
        <v>378</v>
      </c>
    </row>
    <row r="163" spans="1:12" ht="15">
      <c r="A163" s="6">
        <v>12</v>
      </c>
      <c r="B163" s="6" t="s">
        <v>619</v>
      </c>
      <c r="C163" s="6" t="s">
        <v>175</v>
      </c>
      <c r="D163" s="6"/>
      <c r="E163" s="6" t="s">
        <v>379</v>
      </c>
      <c r="F163" s="6"/>
      <c r="G163" s="6"/>
      <c r="H163" s="6">
        <v>60</v>
      </c>
      <c r="I163" s="6"/>
      <c r="J163" s="6">
        <f t="shared" si="4"/>
        <v>0</v>
      </c>
      <c r="K163" s="9">
        <f t="shared" si="5"/>
        <v>60</v>
      </c>
      <c r="L163" s="6" t="s">
        <v>380</v>
      </c>
    </row>
    <row r="164" spans="1:12" ht="15">
      <c r="A164" s="6">
        <v>146</v>
      </c>
      <c r="B164" s="6" t="s">
        <v>620</v>
      </c>
      <c r="C164" s="6" t="s">
        <v>175</v>
      </c>
      <c r="D164" s="6"/>
      <c r="E164" s="6" t="s">
        <v>379</v>
      </c>
      <c r="F164" s="6"/>
      <c r="G164" s="6">
        <v>10</v>
      </c>
      <c r="H164" s="6"/>
      <c r="I164" s="6"/>
      <c r="J164" s="6">
        <f t="shared" si="4"/>
        <v>10</v>
      </c>
      <c r="K164" s="9">
        <f t="shared" si="5"/>
        <v>10</v>
      </c>
      <c r="L164" s="6" t="s">
        <v>380</v>
      </c>
    </row>
    <row r="165" spans="1:12" ht="15">
      <c r="A165" s="6">
        <v>140</v>
      </c>
      <c r="B165" s="6" t="s">
        <v>620</v>
      </c>
      <c r="C165" s="6" t="s">
        <v>176</v>
      </c>
      <c r="D165" s="6" t="s">
        <v>386</v>
      </c>
      <c r="E165" s="6" t="s">
        <v>583</v>
      </c>
      <c r="F165" s="6"/>
      <c r="G165" s="6">
        <v>20</v>
      </c>
      <c r="H165" s="6"/>
      <c r="I165" s="6">
        <v>15</v>
      </c>
      <c r="J165" s="6">
        <f t="shared" si="4"/>
        <v>20</v>
      </c>
      <c r="K165" s="9">
        <f t="shared" si="5"/>
        <v>35</v>
      </c>
      <c r="L165" s="6" t="s">
        <v>369</v>
      </c>
    </row>
    <row r="166" spans="1:12" ht="15">
      <c r="A166" s="6">
        <v>136</v>
      </c>
      <c r="B166" s="6" t="s">
        <v>620</v>
      </c>
      <c r="C166" s="6" t="s">
        <v>176</v>
      </c>
      <c r="D166" s="6"/>
      <c r="E166" s="6" t="s">
        <v>368</v>
      </c>
      <c r="F166" s="6"/>
      <c r="G166" s="6">
        <v>15</v>
      </c>
      <c r="H166" s="6"/>
      <c r="I166" s="6">
        <v>10</v>
      </c>
      <c r="J166" s="6">
        <f t="shared" si="4"/>
        <v>15</v>
      </c>
      <c r="K166" s="9">
        <f t="shared" si="5"/>
        <v>25</v>
      </c>
      <c r="L166" s="6" t="s">
        <v>369</v>
      </c>
    </row>
    <row r="167" spans="1:12" ht="15">
      <c r="A167" s="6">
        <v>137</v>
      </c>
      <c r="B167" s="6" t="s">
        <v>620</v>
      </c>
      <c r="C167" s="6" t="s">
        <v>176</v>
      </c>
      <c r="D167" s="6"/>
      <c r="E167" s="6" t="s">
        <v>581</v>
      </c>
      <c r="F167" s="6"/>
      <c r="G167" s="6">
        <v>15</v>
      </c>
      <c r="H167" s="6"/>
      <c r="I167" s="6">
        <v>10</v>
      </c>
      <c r="J167" s="6">
        <f t="shared" si="4"/>
        <v>15</v>
      </c>
      <c r="K167" s="9">
        <f t="shared" si="5"/>
        <v>25</v>
      </c>
      <c r="L167" s="6" t="s">
        <v>39</v>
      </c>
    </row>
    <row r="168" spans="1:12" ht="15">
      <c r="A168" s="6">
        <v>138</v>
      </c>
      <c r="B168" s="6" t="s">
        <v>620</v>
      </c>
      <c r="C168" s="6" t="s">
        <v>176</v>
      </c>
      <c r="D168" s="6"/>
      <c r="E168" s="6" t="s">
        <v>371</v>
      </c>
      <c r="F168" s="6"/>
      <c r="G168" s="6">
        <v>25</v>
      </c>
      <c r="H168" s="6"/>
      <c r="I168" s="6">
        <v>15</v>
      </c>
      <c r="J168" s="6">
        <f t="shared" si="4"/>
        <v>25</v>
      </c>
      <c r="K168" s="9">
        <f t="shared" si="5"/>
        <v>40</v>
      </c>
      <c r="L168" s="6" t="s">
        <v>372</v>
      </c>
    </row>
    <row r="169" spans="1:12" ht="15">
      <c r="A169" s="6">
        <v>139</v>
      </c>
      <c r="B169" s="6" t="s">
        <v>620</v>
      </c>
      <c r="C169" s="6" t="s">
        <v>176</v>
      </c>
      <c r="D169" s="6"/>
      <c r="E169" s="6" t="s">
        <v>582</v>
      </c>
      <c r="F169" s="6"/>
      <c r="G169" s="6">
        <v>10</v>
      </c>
      <c r="H169" s="6"/>
      <c r="I169" s="6">
        <v>10</v>
      </c>
      <c r="J169" s="6">
        <f t="shared" si="4"/>
        <v>10</v>
      </c>
      <c r="K169" s="9">
        <f t="shared" si="5"/>
        <v>20</v>
      </c>
      <c r="L169" s="6" t="s">
        <v>40</v>
      </c>
    </row>
    <row r="170" spans="1:12" ht="15">
      <c r="A170" s="6">
        <v>141</v>
      </c>
      <c r="B170" s="6" t="s">
        <v>620</v>
      </c>
      <c r="C170" s="6" t="s">
        <v>176</v>
      </c>
      <c r="D170" s="6"/>
      <c r="E170" s="6" t="s">
        <v>584</v>
      </c>
      <c r="F170" s="6"/>
      <c r="G170" s="6">
        <v>15</v>
      </c>
      <c r="H170" s="6"/>
      <c r="I170" s="6">
        <v>15</v>
      </c>
      <c r="J170" s="6">
        <f t="shared" si="4"/>
        <v>15</v>
      </c>
      <c r="K170" s="9">
        <f t="shared" si="5"/>
        <v>30</v>
      </c>
      <c r="L170" s="6" t="s">
        <v>41</v>
      </c>
    </row>
    <row r="171" spans="1:12" ht="15">
      <c r="A171" s="6">
        <v>6</v>
      </c>
      <c r="B171" s="6" t="s">
        <v>619</v>
      </c>
      <c r="C171" s="6" t="s">
        <v>177</v>
      </c>
      <c r="D171" s="6" t="s">
        <v>386</v>
      </c>
      <c r="E171" s="6" t="s">
        <v>366</v>
      </c>
      <c r="F171" s="6"/>
      <c r="G171" s="6"/>
      <c r="H171" s="6">
        <v>40</v>
      </c>
      <c r="I171" s="6"/>
      <c r="J171" s="6">
        <f t="shared" si="4"/>
        <v>0</v>
      </c>
      <c r="K171" s="9">
        <f t="shared" si="5"/>
        <v>40</v>
      </c>
      <c r="L171" s="6" t="s">
        <v>367</v>
      </c>
    </row>
    <row r="172" spans="1:12" ht="15">
      <c r="A172" s="6">
        <v>154</v>
      </c>
      <c r="B172" s="6" t="s">
        <v>620</v>
      </c>
      <c r="C172" s="6" t="s">
        <v>177</v>
      </c>
      <c r="D172" s="6"/>
      <c r="E172" s="6" t="s">
        <v>366</v>
      </c>
      <c r="F172" s="6"/>
      <c r="G172" s="6">
        <v>72</v>
      </c>
      <c r="H172" s="6"/>
      <c r="I172" s="6"/>
      <c r="J172" s="6">
        <f t="shared" si="4"/>
        <v>72</v>
      </c>
      <c r="K172" s="9">
        <f t="shared" si="5"/>
        <v>72</v>
      </c>
      <c r="L172" s="6" t="s">
        <v>367</v>
      </c>
    </row>
    <row r="173" spans="1:12" ht="15">
      <c r="A173" s="6">
        <v>7</v>
      </c>
      <c r="B173" s="6" t="s">
        <v>619</v>
      </c>
      <c r="C173" s="6" t="s">
        <v>177</v>
      </c>
      <c r="D173" s="6"/>
      <c r="E173" s="6" t="s">
        <v>370</v>
      </c>
      <c r="F173" s="6"/>
      <c r="G173" s="6"/>
      <c r="H173" s="6">
        <v>10</v>
      </c>
      <c r="I173" s="6"/>
      <c r="J173" s="6">
        <f t="shared" si="4"/>
        <v>0</v>
      </c>
      <c r="K173" s="9">
        <f t="shared" si="5"/>
        <v>10</v>
      </c>
      <c r="L173" s="6" t="s">
        <v>367</v>
      </c>
    </row>
    <row r="174" spans="1:12" ht="15">
      <c r="A174" s="6">
        <v>155</v>
      </c>
      <c r="B174" s="6" t="s">
        <v>620</v>
      </c>
      <c r="C174" s="6" t="s">
        <v>177</v>
      </c>
      <c r="D174" s="6"/>
      <c r="E174" s="6" t="s">
        <v>370</v>
      </c>
      <c r="F174" s="6"/>
      <c r="G174" s="6">
        <v>90</v>
      </c>
      <c r="H174" s="6"/>
      <c r="I174" s="6">
        <v>5</v>
      </c>
      <c r="J174" s="6">
        <f t="shared" si="4"/>
        <v>90</v>
      </c>
      <c r="K174" s="9">
        <f t="shared" si="5"/>
        <v>95</v>
      </c>
      <c r="L174" s="6" t="s">
        <v>367</v>
      </c>
    </row>
    <row r="175" spans="1:12" ht="15">
      <c r="A175" s="6">
        <v>8</v>
      </c>
      <c r="B175" s="6" t="s">
        <v>619</v>
      </c>
      <c r="C175" s="6" t="s">
        <v>177</v>
      </c>
      <c r="D175" s="6"/>
      <c r="E175" s="6" t="s">
        <v>373</v>
      </c>
      <c r="F175" s="6"/>
      <c r="G175" s="6"/>
      <c r="H175" s="6">
        <v>15</v>
      </c>
      <c r="I175" s="6"/>
      <c r="J175" s="6">
        <f t="shared" si="4"/>
        <v>0</v>
      </c>
      <c r="K175" s="9">
        <f t="shared" si="5"/>
        <v>15</v>
      </c>
      <c r="L175" s="6" t="s">
        <v>367</v>
      </c>
    </row>
    <row r="176" spans="1:12" ht="15">
      <c r="A176" s="6">
        <v>156</v>
      </c>
      <c r="B176" s="6" t="s">
        <v>620</v>
      </c>
      <c r="C176" s="6" t="s">
        <v>177</v>
      </c>
      <c r="D176" s="6"/>
      <c r="E176" s="6" t="s">
        <v>373</v>
      </c>
      <c r="F176" s="6"/>
      <c r="G176" s="6">
        <v>80</v>
      </c>
      <c r="H176" s="6"/>
      <c r="I176" s="6">
        <v>3</v>
      </c>
      <c r="J176" s="6">
        <f t="shared" si="4"/>
        <v>80</v>
      </c>
      <c r="K176" s="9">
        <f t="shared" si="5"/>
        <v>83</v>
      </c>
      <c r="L176" s="6" t="s">
        <v>367</v>
      </c>
    </row>
    <row r="177" spans="1:12" ht="15">
      <c r="A177" s="6">
        <v>157</v>
      </c>
      <c r="B177" s="6" t="s">
        <v>620</v>
      </c>
      <c r="C177" s="6" t="s">
        <v>177</v>
      </c>
      <c r="D177" s="6"/>
      <c r="E177" s="6" t="s">
        <v>589</v>
      </c>
      <c r="F177" s="6"/>
      <c r="G177" s="6">
        <v>30</v>
      </c>
      <c r="H177" s="6"/>
      <c r="I177" s="6">
        <v>2</v>
      </c>
      <c r="J177" s="6">
        <f t="shared" si="4"/>
        <v>30</v>
      </c>
      <c r="K177" s="9">
        <f t="shared" si="5"/>
        <v>32</v>
      </c>
      <c r="L177" s="6" t="s">
        <v>367</v>
      </c>
    </row>
    <row r="178" spans="1:12" ht="15">
      <c r="A178" s="6">
        <v>158</v>
      </c>
      <c r="B178" s="6" t="s">
        <v>620</v>
      </c>
      <c r="C178" s="6" t="s">
        <v>177</v>
      </c>
      <c r="D178" s="6"/>
      <c r="E178" s="6" t="s">
        <v>590</v>
      </c>
      <c r="F178" s="6"/>
      <c r="G178" s="6">
        <v>20</v>
      </c>
      <c r="H178" s="6"/>
      <c r="I178" s="6"/>
      <c r="J178" s="6">
        <f t="shared" si="4"/>
        <v>20</v>
      </c>
      <c r="K178" s="9">
        <f t="shared" si="5"/>
        <v>20</v>
      </c>
      <c r="L178" s="6" t="s">
        <v>367</v>
      </c>
    </row>
    <row r="179" spans="1:12" ht="15">
      <c r="A179" s="6">
        <v>114</v>
      </c>
      <c r="B179" s="6" t="s">
        <v>620</v>
      </c>
      <c r="C179" s="6" t="s">
        <v>178</v>
      </c>
      <c r="D179" s="6" t="s">
        <v>191</v>
      </c>
      <c r="E179" s="6" t="s">
        <v>531</v>
      </c>
      <c r="F179" s="6"/>
      <c r="G179" s="6">
        <v>7.5</v>
      </c>
      <c r="H179" s="6"/>
      <c r="I179" s="6"/>
      <c r="J179" s="6">
        <f t="shared" si="4"/>
        <v>7.5</v>
      </c>
      <c r="K179" s="9">
        <f t="shared" si="5"/>
        <v>7.5</v>
      </c>
      <c r="L179" s="6" t="s">
        <v>20</v>
      </c>
    </row>
    <row r="180" spans="1:12" ht="15">
      <c r="A180" s="6">
        <v>3</v>
      </c>
      <c r="B180" s="6" t="s">
        <v>620</v>
      </c>
      <c r="C180" s="6" t="s">
        <v>179</v>
      </c>
      <c r="D180" s="6" t="s">
        <v>191</v>
      </c>
      <c r="E180" s="6" t="s">
        <v>388</v>
      </c>
      <c r="F180" s="6"/>
      <c r="G180" s="6">
        <v>3750</v>
      </c>
      <c r="H180" s="6"/>
      <c r="I180" s="6">
        <v>15000</v>
      </c>
      <c r="J180" s="6">
        <f t="shared" si="4"/>
        <v>3750</v>
      </c>
      <c r="K180" s="9">
        <f t="shared" si="5"/>
        <v>18750</v>
      </c>
      <c r="L180" s="6" t="s">
        <v>625</v>
      </c>
    </row>
    <row r="181" spans="1:12" ht="15">
      <c r="A181" s="6">
        <v>121</v>
      </c>
      <c r="B181" s="6" t="s">
        <v>620</v>
      </c>
      <c r="C181" s="6" t="s">
        <v>180</v>
      </c>
      <c r="D181" s="6" t="s">
        <v>95</v>
      </c>
      <c r="E181" s="6" t="s">
        <v>563</v>
      </c>
      <c r="F181" s="6"/>
      <c r="G181" s="6">
        <v>12</v>
      </c>
      <c r="H181" s="6"/>
      <c r="I181" s="6"/>
      <c r="J181" s="6">
        <f t="shared" si="4"/>
        <v>12</v>
      </c>
      <c r="K181" s="9">
        <f t="shared" si="5"/>
        <v>12</v>
      </c>
      <c r="L181" s="6" t="s">
        <v>564</v>
      </c>
    </row>
    <row r="182" spans="1:12" ht="15">
      <c r="A182" s="6">
        <v>9</v>
      </c>
      <c r="B182" s="6" t="s">
        <v>620</v>
      </c>
      <c r="C182" s="6" t="s">
        <v>181</v>
      </c>
      <c r="D182" s="6" t="s">
        <v>97</v>
      </c>
      <c r="E182" s="6" t="s">
        <v>395</v>
      </c>
      <c r="F182" s="6"/>
      <c r="G182" s="6">
        <v>2</v>
      </c>
      <c r="H182" s="6"/>
      <c r="I182" s="6"/>
      <c r="J182" s="6">
        <f t="shared" si="4"/>
        <v>2</v>
      </c>
      <c r="K182" s="9">
        <f t="shared" si="5"/>
        <v>2</v>
      </c>
      <c r="L182" s="6" t="s">
        <v>630</v>
      </c>
    </row>
    <row r="183" spans="1:12" ht="15">
      <c r="A183" s="6">
        <v>33</v>
      </c>
      <c r="B183" s="6" t="s">
        <v>620</v>
      </c>
      <c r="C183" s="6" t="s">
        <v>182</v>
      </c>
      <c r="D183" s="6" t="s">
        <v>97</v>
      </c>
      <c r="E183" s="6" t="s">
        <v>424</v>
      </c>
      <c r="F183" s="6"/>
      <c r="G183" s="6">
        <v>10</v>
      </c>
      <c r="H183" s="6"/>
      <c r="I183" s="6"/>
      <c r="J183" s="6">
        <f t="shared" si="4"/>
        <v>10</v>
      </c>
      <c r="K183" s="9">
        <f t="shared" si="5"/>
        <v>10</v>
      </c>
      <c r="L183" s="6" t="s">
        <v>689</v>
      </c>
    </row>
    <row r="184" spans="1:12" ht="15">
      <c r="A184" s="6">
        <v>2</v>
      </c>
      <c r="B184" s="6" t="s">
        <v>620</v>
      </c>
      <c r="C184" s="6" t="s">
        <v>183</v>
      </c>
      <c r="D184" s="6" t="s">
        <v>95</v>
      </c>
      <c r="E184" s="6" t="s">
        <v>387</v>
      </c>
      <c r="F184" s="6"/>
      <c r="G184" s="6">
        <v>75</v>
      </c>
      <c r="H184" s="6"/>
      <c r="I184" s="6"/>
      <c r="J184" s="6">
        <f t="shared" si="4"/>
        <v>75</v>
      </c>
      <c r="K184" s="9">
        <f t="shared" si="5"/>
        <v>75</v>
      </c>
      <c r="L184" s="6" t="s">
        <v>624</v>
      </c>
    </row>
    <row r="185" spans="1:12" ht="15">
      <c r="A185" s="6">
        <v>83</v>
      </c>
      <c r="B185" s="6" t="s">
        <v>620</v>
      </c>
      <c r="C185" s="6" t="s">
        <v>213</v>
      </c>
      <c r="D185" s="6"/>
      <c r="E185" s="6" t="s">
        <v>496</v>
      </c>
      <c r="F185" s="6"/>
      <c r="G185" s="6">
        <v>110</v>
      </c>
      <c r="H185" s="6"/>
      <c r="I185" s="6">
        <v>80</v>
      </c>
      <c r="J185" s="6">
        <f t="shared" si="4"/>
        <v>110</v>
      </c>
      <c r="K185" s="9">
        <f t="shared" si="5"/>
        <v>190</v>
      </c>
      <c r="L185" s="6" t="s">
        <v>719</v>
      </c>
    </row>
    <row r="186" spans="1:12" ht="15">
      <c r="A186" s="6">
        <v>10</v>
      </c>
      <c r="B186" s="6" t="s">
        <v>620</v>
      </c>
      <c r="C186" s="6" t="s">
        <v>184</v>
      </c>
      <c r="D186" s="6" t="s">
        <v>97</v>
      </c>
      <c r="E186" s="6" t="s">
        <v>396</v>
      </c>
      <c r="F186" s="6"/>
      <c r="G186" s="6">
        <v>80</v>
      </c>
      <c r="H186" s="6"/>
      <c r="I186" s="6">
        <v>30</v>
      </c>
      <c r="J186" s="6">
        <f t="shared" si="4"/>
        <v>80</v>
      </c>
      <c r="K186" s="9">
        <f t="shared" si="5"/>
        <v>110</v>
      </c>
      <c r="L186" s="6" t="s">
        <v>397</v>
      </c>
    </row>
    <row r="187" spans="1:12" ht="15">
      <c r="A187" s="6">
        <v>126</v>
      </c>
      <c r="B187" s="6" t="s">
        <v>620</v>
      </c>
      <c r="C187" s="6" t="s">
        <v>185</v>
      </c>
      <c r="D187" s="6" t="s">
        <v>386</v>
      </c>
      <c r="E187" s="6" t="s">
        <v>569</v>
      </c>
      <c r="F187" s="6"/>
      <c r="G187" s="6">
        <v>3</v>
      </c>
      <c r="H187" s="6"/>
      <c r="I187" s="6"/>
      <c r="J187" s="6">
        <f t="shared" si="4"/>
        <v>3</v>
      </c>
      <c r="K187" s="9">
        <f t="shared" si="5"/>
        <v>3</v>
      </c>
      <c r="L187" s="6" t="s">
        <v>31</v>
      </c>
    </row>
    <row r="188" spans="1:12" ht="15">
      <c r="A188" s="6">
        <v>128</v>
      </c>
      <c r="B188" s="6" t="s">
        <v>620</v>
      </c>
      <c r="C188" s="6" t="s">
        <v>186</v>
      </c>
      <c r="D188" s="6" t="s">
        <v>386</v>
      </c>
      <c r="E188" s="6" t="s">
        <v>572</v>
      </c>
      <c r="F188" s="6"/>
      <c r="G188" s="6">
        <v>30</v>
      </c>
      <c r="H188" s="6"/>
      <c r="I188" s="6"/>
      <c r="J188" s="6">
        <f t="shared" si="4"/>
        <v>30</v>
      </c>
      <c r="K188" s="9">
        <f t="shared" si="5"/>
        <v>30</v>
      </c>
      <c r="L188" s="6" t="s">
        <v>573</v>
      </c>
    </row>
    <row r="189" spans="1:12" ht="15">
      <c r="A189" s="6">
        <v>127</v>
      </c>
      <c r="B189" s="6" t="s">
        <v>620</v>
      </c>
      <c r="C189" s="6" t="s">
        <v>187</v>
      </c>
      <c r="D189" s="6" t="s">
        <v>386</v>
      </c>
      <c r="E189" s="6" t="s">
        <v>570</v>
      </c>
      <c r="F189" s="6"/>
      <c r="G189" s="6">
        <v>40</v>
      </c>
      <c r="H189" s="6"/>
      <c r="I189" s="6"/>
      <c r="J189" s="6">
        <f t="shared" si="4"/>
        <v>40</v>
      </c>
      <c r="K189" s="9">
        <f t="shared" si="5"/>
        <v>40</v>
      </c>
      <c r="L189" s="6" t="s">
        <v>571</v>
      </c>
    </row>
    <row r="190" spans="1:12" ht="15">
      <c r="A190" s="6">
        <v>76</v>
      </c>
      <c r="B190" s="6" t="s">
        <v>620</v>
      </c>
      <c r="C190" s="6" t="s">
        <v>189</v>
      </c>
      <c r="D190" s="6" t="s">
        <v>386</v>
      </c>
      <c r="E190" s="6" t="s">
        <v>479</v>
      </c>
      <c r="F190" s="6"/>
      <c r="G190" s="6">
        <v>5</v>
      </c>
      <c r="H190" s="6"/>
      <c r="I190" s="6">
        <v>10</v>
      </c>
      <c r="J190" s="6">
        <f t="shared" si="4"/>
        <v>5</v>
      </c>
      <c r="K190" s="9">
        <f t="shared" si="5"/>
        <v>15</v>
      </c>
      <c r="L190" s="6" t="s">
        <v>480</v>
      </c>
    </row>
    <row r="191" spans="1:12" ht="15">
      <c r="A191" s="6">
        <v>82</v>
      </c>
      <c r="B191" s="6" t="s">
        <v>620</v>
      </c>
      <c r="C191" s="6" t="s">
        <v>189</v>
      </c>
      <c r="D191" s="6"/>
      <c r="E191" s="6" t="s">
        <v>494</v>
      </c>
      <c r="F191" s="6"/>
      <c r="G191" s="6">
        <v>13</v>
      </c>
      <c r="H191" s="6"/>
      <c r="I191" s="6">
        <v>10</v>
      </c>
      <c r="J191" s="6">
        <f t="shared" si="4"/>
        <v>13</v>
      </c>
      <c r="K191" s="9">
        <f t="shared" si="5"/>
        <v>23</v>
      </c>
      <c r="L191" s="6" t="s">
        <v>495</v>
      </c>
    </row>
    <row r="192" spans="1:12" ht="15">
      <c r="A192" s="6">
        <v>85</v>
      </c>
      <c r="B192" s="6" t="s">
        <v>620</v>
      </c>
      <c r="C192" s="6" t="s">
        <v>190</v>
      </c>
      <c r="D192" s="6" t="s">
        <v>386</v>
      </c>
      <c r="E192" s="6" t="s">
        <v>499</v>
      </c>
      <c r="F192" s="6"/>
      <c r="G192" s="6">
        <v>3</v>
      </c>
      <c r="H192" s="6"/>
      <c r="I192" s="6"/>
      <c r="J192" s="6">
        <f t="shared" si="4"/>
        <v>3</v>
      </c>
      <c r="K192" s="9">
        <f t="shared" si="5"/>
        <v>3</v>
      </c>
      <c r="L192" s="6" t="s">
        <v>720</v>
      </c>
    </row>
    <row r="193" spans="1:12" ht="15">
      <c r="A193" s="6">
        <v>16</v>
      </c>
      <c r="B193" s="6" t="s">
        <v>620</v>
      </c>
      <c r="C193" s="6" t="s">
        <v>188</v>
      </c>
      <c r="D193" s="6" t="s">
        <v>94</v>
      </c>
      <c r="E193" s="6" t="s">
        <v>406</v>
      </c>
      <c r="F193" s="6"/>
      <c r="G193" s="6">
        <v>1470</v>
      </c>
      <c r="H193" s="6"/>
      <c r="I193" s="6"/>
      <c r="J193" s="6">
        <f t="shared" si="4"/>
        <v>1470</v>
      </c>
      <c r="K193" s="9">
        <f t="shared" si="5"/>
        <v>1470</v>
      </c>
      <c r="L193" s="6" t="s">
        <v>633</v>
      </c>
    </row>
    <row r="194" spans="1:12" ht="15">
      <c r="A194" s="6">
        <v>46</v>
      </c>
      <c r="B194" s="6" t="s">
        <v>620</v>
      </c>
      <c r="C194" s="6" t="s">
        <v>114</v>
      </c>
      <c r="D194" s="6"/>
      <c r="E194" s="6" t="s">
        <v>443</v>
      </c>
      <c r="F194" s="6"/>
      <c r="G194" s="6">
        <v>11</v>
      </c>
      <c r="H194" s="6"/>
      <c r="I194" s="6">
        <v>120</v>
      </c>
      <c r="J194" s="6">
        <f>F194+G194</f>
        <v>11</v>
      </c>
      <c r="K194" s="9">
        <f t="shared" si="5"/>
        <v>131</v>
      </c>
      <c r="L194" s="6" t="s">
        <v>695</v>
      </c>
    </row>
    <row r="195" spans="1:12" ht="15">
      <c r="A195" s="6">
        <v>57</v>
      </c>
      <c r="B195" s="6" t="s">
        <v>620</v>
      </c>
      <c r="C195" s="6" t="s">
        <v>214</v>
      </c>
      <c r="D195" s="6"/>
      <c r="E195" s="6" t="s">
        <v>455</v>
      </c>
      <c r="F195" s="6"/>
      <c r="G195" s="6">
        <v>252</v>
      </c>
      <c r="H195" s="6"/>
      <c r="I195" s="6">
        <v>150</v>
      </c>
      <c r="J195" s="6">
        <f>F195+G195</f>
        <v>252</v>
      </c>
      <c r="K195" s="9">
        <f>H195+I195+J195</f>
        <v>402</v>
      </c>
      <c r="L195" s="6" t="s">
        <v>705</v>
      </c>
    </row>
    <row r="196" spans="1:12" ht="15">
      <c r="A196" s="6">
        <v>45</v>
      </c>
      <c r="B196" s="6" t="s">
        <v>620</v>
      </c>
      <c r="C196" s="6" t="s">
        <v>99</v>
      </c>
      <c r="D196" s="6"/>
      <c r="E196" s="6" t="s">
        <v>442</v>
      </c>
      <c r="F196" s="6"/>
      <c r="G196" s="6">
        <v>225</v>
      </c>
      <c r="H196" s="6"/>
      <c r="I196" s="6"/>
      <c r="J196" s="6">
        <f>F196+G196</f>
        <v>225</v>
      </c>
      <c r="K196" s="9">
        <f>H196+I196+J196</f>
        <v>225</v>
      </c>
      <c r="L196" s="6" t="s">
        <v>694</v>
      </c>
    </row>
    <row r="197" spans="1:12" s="12" customFormat="1" ht="15">
      <c r="A197" s="10">
        <v>106</v>
      </c>
      <c r="B197" s="10" t="s">
        <v>620</v>
      </c>
      <c r="C197" s="10" t="s">
        <v>216</v>
      </c>
      <c r="D197" s="10"/>
      <c r="E197" s="10" t="s">
        <v>523</v>
      </c>
      <c r="F197" s="10"/>
      <c r="G197" s="10">
        <v>194</v>
      </c>
      <c r="H197" s="10"/>
      <c r="I197" s="10">
        <v>50</v>
      </c>
      <c r="J197" s="10">
        <f>F197+G197</f>
        <v>194</v>
      </c>
      <c r="K197" s="11">
        <f>H197+I197+J197</f>
        <v>244</v>
      </c>
      <c r="L197" s="10" t="s">
        <v>12</v>
      </c>
    </row>
    <row r="198" spans="1:12" ht="15">
      <c r="A198" s="6">
        <v>110</v>
      </c>
      <c r="B198" s="6" t="s">
        <v>620</v>
      </c>
      <c r="C198" s="6" t="s">
        <v>107</v>
      </c>
      <c r="D198" s="6"/>
      <c r="E198" s="6" t="s">
        <v>527</v>
      </c>
      <c r="F198" s="6"/>
      <c r="G198" s="6">
        <v>20</v>
      </c>
      <c r="H198" s="6"/>
      <c r="I198" s="6"/>
      <c r="J198" s="6">
        <f>F198+G198</f>
        <v>20</v>
      </c>
      <c r="K198" s="9">
        <f>H198+I198+J198</f>
        <v>20</v>
      </c>
      <c r="L198" s="6" t="s">
        <v>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98"/>
  <sheetViews>
    <sheetView zoomScalePageLayoutView="0" workbookViewId="0" topLeftCell="A1">
      <selection activeCell="A1" sqref="A1:IV16384"/>
    </sheetView>
  </sheetViews>
  <sheetFormatPr defaultColWidth="8.796875" defaultRowHeight="15"/>
  <cols>
    <col min="3" max="3" width="46" style="0" customWidth="1"/>
    <col min="4" max="4" width="7.296875" style="0" customWidth="1"/>
    <col min="5" max="5" width="18.69921875" style="0" customWidth="1"/>
    <col min="13" max="71" width="8.8984375" style="15" customWidth="1"/>
  </cols>
  <sheetData>
    <row r="1" spans="1:71" s="18" customFormat="1" ht="30" customHeight="1">
      <c r="A1" s="16" t="s">
        <v>81</v>
      </c>
      <c r="B1" s="16" t="s">
        <v>82</v>
      </c>
      <c r="C1" s="16" t="s">
        <v>232</v>
      </c>
      <c r="D1" s="16" t="s">
        <v>91</v>
      </c>
      <c r="E1" s="16" t="s">
        <v>231</v>
      </c>
      <c r="F1" s="16" t="s">
        <v>84</v>
      </c>
      <c r="G1" s="16" t="s">
        <v>87</v>
      </c>
      <c r="H1" s="16" t="s">
        <v>85</v>
      </c>
      <c r="I1" s="16" t="s">
        <v>86</v>
      </c>
      <c r="J1" s="16" t="s">
        <v>88</v>
      </c>
      <c r="K1" s="16" t="s">
        <v>89</v>
      </c>
      <c r="L1" s="16" t="s">
        <v>233</v>
      </c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12" ht="15">
      <c r="A2" s="6">
        <v>47</v>
      </c>
      <c r="B2" s="6" t="s">
        <v>620</v>
      </c>
      <c r="C2" s="6" t="s">
        <v>90</v>
      </c>
      <c r="D2" s="6" t="s">
        <v>94</v>
      </c>
      <c r="E2" s="6" t="s">
        <v>444</v>
      </c>
      <c r="F2" s="6"/>
      <c r="G2" s="6">
        <v>25</v>
      </c>
      <c r="H2" s="6"/>
      <c r="I2" s="6"/>
      <c r="J2" s="6">
        <f aca="true" t="shared" si="0" ref="J2:J33">F2+G2</f>
        <v>25</v>
      </c>
      <c r="K2" s="9">
        <f aca="true" t="shared" si="1" ref="K2:K33">H2+I2+J2</f>
        <v>25</v>
      </c>
      <c r="L2" s="6" t="s">
        <v>696</v>
      </c>
    </row>
    <row r="3" spans="1:12" ht="15">
      <c r="A3" s="6">
        <v>166</v>
      </c>
      <c r="B3" s="6" t="s">
        <v>620</v>
      </c>
      <c r="C3" s="6" t="s">
        <v>118</v>
      </c>
      <c r="D3" s="6" t="s">
        <v>192</v>
      </c>
      <c r="E3" s="6" t="s">
        <v>599</v>
      </c>
      <c r="F3" s="6"/>
      <c r="G3" s="6">
        <v>10</v>
      </c>
      <c r="H3" s="6"/>
      <c r="I3" s="6"/>
      <c r="J3" s="6">
        <f t="shared" si="0"/>
        <v>10</v>
      </c>
      <c r="K3" s="9">
        <f t="shared" si="1"/>
        <v>10</v>
      </c>
      <c r="L3" s="6" t="s">
        <v>600</v>
      </c>
    </row>
    <row r="4" spans="1:12" ht="15">
      <c r="A4" s="6">
        <v>9</v>
      </c>
      <c r="B4" s="6" t="s">
        <v>620</v>
      </c>
      <c r="C4" s="6" t="s">
        <v>181</v>
      </c>
      <c r="D4" s="6" t="s">
        <v>97</v>
      </c>
      <c r="E4" s="6" t="s">
        <v>395</v>
      </c>
      <c r="F4" s="6"/>
      <c r="G4" s="6">
        <v>2</v>
      </c>
      <c r="H4" s="6"/>
      <c r="I4" s="6"/>
      <c r="J4" s="6">
        <f t="shared" si="0"/>
        <v>2</v>
      </c>
      <c r="K4" s="9">
        <f t="shared" si="1"/>
        <v>2</v>
      </c>
      <c r="L4" s="6" t="s">
        <v>630</v>
      </c>
    </row>
    <row r="5" spans="1:12" ht="15">
      <c r="A5" s="6">
        <v>4</v>
      </c>
      <c r="B5" s="6" t="s">
        <v>620</v>
      </c>
      <c r="C5" s="6" t="s">
        <v>92</v>
      </c>
      <c r="D5" s="6" t="s">
        <v>95</v>
      </c>
      <c r="E5" s="6" t="s">
        <v>389</v>
      </c>
      <c r="F5" s="6"/>
      <c r="G5" s="6">
        <v>16</v>
      </c>
      <c r="H5" s="6"/>
      <c r="I5" s="6"/>
      <c r="J5" s="6">
        <f t="shared" si="0"/>
        <v>16</v>
      </c>
      <c r="K5" s="9">
        <f t="shared" si="1"/>
        <v>16</v>
      </c>
      <c r="L5" s="6" t="s">
        <v>390</v>
      </c>
    </row>
    <row r="6" spans="1:12" ht="15">
      <c r="A6" s="6">
        <v>1</v>
      </c>
      <c r="B6" s="6" t="s">
        <v>620</v>
      </c>
      <c r="C6" s="6" t="s">
        <v>93</v>
      </c>
      <c r="D6" s="6" t="s">
        <v>94</v>
      </c>
      <c r="E6" s="6" t="s">
        <v>385</v>
      </c>
      <c r="F6" s="6"/>
      <c r="G6" s="6">
        <v>1</v>
      </c>
      <c r="H6" s="6"/>
      <c r="I6" s="6">
        <v>5</v>
      </c>
      <c r="J6" s="6">
        <f t="shared" si="0"/>
        <v>1</v>
      </c>
      <c r="K6" s="9">
        <f t="shared" si="1"/>
        <v>6</v>
      </c>
      <c r="L6" s="6" t="s">
        <v>623</v>
      </c>
    </row>
    <row r="7" spans="1:12" ht="15">
      <c r="A7" s="6">
        <v>62</v>
      </c>
      <c r="B7" s="6" t="s">
        <v>620</v>
      </c>
      <c r="C7" s="6" t="s">
        <v>99</v>
      </c>
      <c r="D7" s="6" t="s">
        <v>97</v>
      </c>
      <c r="E7" s="6" t="s">
        <v>462</v>
      </c>
      <c r="F7" s="6"/>
      <c r="G7" s="6">
        <v>208</v>
      </c>
      <c r="H7" s="6"/>
      <c r="I7" s="6">
        <v>72</v>
      </c>
      <c r="J7" s="6">
        <f t="shared" si="0"/>
        <v>208</v>
      </c>
      <c r="K7" s="9">
        <f t="shared" si="1"/>
        <v>280</v>
      </c>
      <c r="L7" s="6" t="s">
        <v>708</v>
      </c>
    </row>
    <row r="8" spans="1:12" ht="15">
      <c r="A8" s="6">
        <v>45</v>
      </c>
      <c r="B8" s="6" t="s">
        <v>620</v>
      </c>
      <c r="C8" s="6"/>
      <c r="D8" s="6" t="s">
        <v>97</v>
      </c>
      <c r="E8" s="6" t="s">
        <v>442</v>
      </c>
      <c r="F8" s="6"/>
      <c r="G8" s="6">
        <v>225</v>
      </c>
      <c r="H8" s="6"/>
      <c r="I8" s="6"/>
      <c r="J8" s="6">
        <f t="shared" si="0"/>
        <v>225</v>
      </c>
      <c r="K8" s="9">
        <f t="shared" si="1"/>
        <v>225</v>
      </c>
      <c r="L8" s="6" t="s">
        <v>694</v>
      </c>
    </row>
    <row r="9" spans="1:12" ht="15">
      <c r="A9" s="6">
        <v>170</v>
      </c>
      <c r="B9" s="6" t="s">
        <v>620</v>
      </c>
      <c r="C9" s="6" t="s">
        <v>132</v>
      </c>
      <c r="D9" s="6" t="s">
        <v>97</v>
      </c>
      <c r="E9" s="6" t="s">
        <v>605</v>
      </c>
      <c r="F9" s="6"/>
      <c r="G9" s="6">
        <v>54</v>
      </c>
      <c r="H9" s="6"/>
      <c r="I9" s="6"/>
      <c r="J9" s="6">
        <f t="shared" si="0"/>
        <v>54</v>
      </c>
      <c r="K9" s="9">
        <f t="shared" si="1"/>
        <v>54</v>
      </c>
      <c r="L9" s="6" t="s">
        <v>45</v>
      </c>
    </row>
    <row r="10" spans="1:12" ht="15">
      <c r="A10" s="6">
        <v>57</v>
      </c>
      <c r="B10" s="6" t="s">
        <v>620</v>
      </c>
      <c r="C10" s="6" t="s">
        <v>214</v>
      </c>
      <c r="D10" s="6" t="s">
        <v>386</v>
      </c>
      <c r="E10" s="6" t="s">
        <v>455</v>
      </c>
      <c r="F10" s="6"/>
      <c r="G10" s="6">
        <v>252</v>
      </c>
      <c r="H10" s="6"/>
      <c r="I10" s="6">
        <v>150</v>
      </c>
      <c r="J10" s="6">
        <f t="shared" si="0"/>
        <v>252</v>
      </c>
      <c r="K10" s="9">
        <f t="shared" si="1"/>
        <v>402</v>
      </c>
      <c r="L10" s="6" t="s">
        <v>705</v>
      </c>
    </row>
    <row r="11" spans="1:12" ht="15">
      <c r="A11" s="6">
        <v>160</v>
      </c>
      <c r="B11" s="6" t="s">
        <v>620</v>
      </c>
      <c r="C11" s="6" t="s">
        <v>105</v>
      </c>
      <c r="D11" s="6" t="s">
        <v>386</v>
      </c>
      <c r="E11" s="6" t="s">
        <v>593</v>
      </c>
      <c r="F11" s="6"/>
      <c r="G11" s="6">
        <v>500</v>
      </c>
      <c r="H11" s="6"/>
      <c r="I11" s="6">
        <v>100</v>
      </c>
      <c r="J11" s="6">
        <f t="shared" si="0"/>
        <v>500</v>
      </c>
      <c r="K11" s="9">
        <f t="shared" si="1"/>
        <v>600</v>
      </c>
      <c r="L11" s="6" t="s">
        <v>594</v>
      </c>
    </row>
    <row r="12" spans="1:12" ht="15">
      <c r="A12" s="6">
        <v>5</v>
      </c>
      <c r="B12" s="6" t="s">
        <v>619</v>
      </c>
      <c r="C12" s="6"/>
      <c r="D12" s="6" t="s">
        <v>386</v>
      </c>
      <c r="E12" s="6" t="s">
        <v>622</v>
      </c>
      <c r="F12" s="6"/>
      <c r="G12" s="6"/>
      <c r="H12" s="6">
        <v>50</v>
      </c>
      <c r="I12" s="6"/>
      <c r="J12" s="6">
        <f t="shared" si="0"/>
        <v>0</v>
      </c>
      <c r="K12" s="9">
        <f t="shared" si="1"/>
        <v>50</v>
      </c>
      <c r="L12" s="6" t="s">
        <v>365</v>
      </c>
    </row>
    <row r="13" spans="1:12" ht="15">
      <c r="A13" s="6">
        <v>4</v>
      </c>
      <c r="B13" s="6" t="s">
        <v>619</v>
      </c>
      <c r="C13" s="6" t="s">
        <v>104</v>
      </c>
      <c r="D13" s="6" t="s">
        <v>386</v>
      </c>
      <c r="E13" s="6" t="s">
        <v>621</v>
      </c>
      <c r="F13" s="6"/>
      <c r="G13" s="6"/>
      <c r="H13" s="6">
        <v>80</v>
      </c>
      <c r="I13" s="6"/>
      <c r="J13" s="6">
        <f t="shared" si="0"/>
        <v>0</v>
      </c>
      <c r="K13" s="9">
        <f t="shared" si="1"/>
        <v>80</v>
      </c>
      <c r="L13" s="6" t="s">
        <v>364</v>
      </c>
    </row>
    <row r="14" spans="1:12" ht="15">
      <c r="A14" s="6">
        <v>161</v>
      </c>
      <c r="B14" s="6" t="s">
        <v>620</v>
      </c>
      <c r="C14" s="6"/>
      <c r="D14" s="6" t="s">
        <v>386</v>
      </c>
      <c r="E14" s="6" t="s">
        <v>361</v>
      </c>
      <c r="F14" s="6"/>
      <c r="G14" s="6">
        <v>900</v>
      </c>
      <c r="H14" s="6"/>
      <c r="I14" s="6">
        <v>50</v>
      </c>
      <c r="J14" s="6">
        <f t="shared" si="0"/>
        <v>900</v>
      </c>
      <c r="K14" s="9">
        <f t="shared" si="1"/>
        <v>950</v>
      </c>
      <c r="L14" s="6" t="s">
        <v>595</v>
      </c>
    </row>
    <row r="15" spans="1:71" s="12" customFormat="1" ht="15">
      <c r="A15" s="6">
        <v>59</v>
      </c>
      <c r="B15" s="6" t="s">
        <v>620</v>
      </c>
      <c r="C15" s="6" t="s">
        <v>154</v>
      </c>
      <c r="D15" s="6" t="s">
        <v>97</v>
      </c>
      <c r="E15" s="6" t="s">
        <v>457</v>
      </c>
      <c r="F15" s="6"/>
      <c r="G15" s="6">
        <v>22</v>
      </c>
      <c r="H15" s="6"/>
      <c r="I15" s="6">
        <v>216</v>
      </c>
      <c r="J15" s="6">
        <f t="shared" si="0"/>
        <v>22</v>
      </c>
      <c r="K15" s="9">
        <f t="shared" si="1"/>
        <v>238</v>
      </c>
      <c r="L15" s="6" t="s">
        <v>707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12" ht="15">
      <c r="A16" s="6">
        <v>88</v>
      </c>
      <c r="B16" s="6" t="s">
        <v>620</v>
      </c>
      <c r="C16" s="6" t="s">
        <v>225</v>
      </c>
      <c r="D16" s="6" t="s">
        <v>386</v>
      </c>
      <c r="E16" s="6" t="s">
        <v>502</v>
      </c>
      <c r="F16" s="6"/>
      <c r="G16" s="6">
        <v>13</v>
      </c>
      <c r="H16" s="6"/>
      <c r="I16" s="6">
        <v>5</v>
      </c>
      <c r="J16" s="6">
        <f t="shared" si="0"/>
        <v>13</v>
      </c>
      <c r="K16" s="9">
        <f t="shared" si="1"/>
        <v>18</v>
      </c>
      <c r="L16" s="6" t="s">
        <v>0</v>
      </c>
    </row>
    <row r="17" spans="1:12" ht="15">
      <c r="A17" s="6">
        <v>87</v>
      </c>
      <c r="B17" s="6" t="s">
        <v>620</v>
      </c>
      <c r="C17" s="6"/>
      <c r="D17" s="6" t="s">
        <v>386</v>
      </c>
      <c r="E17" s="6" t="s">
        <v>501</v>
      </c>
      <c r="F17" s="6"/>
      <c r="G17" s="6">
        <v>15</v>
      </c>
      <c r="H17" s="6"/>
      <c r="I17" s="6">
        <v>10</v>
      </c>
      <c r="J17" s="6">
        <f t="shared" si="0"/>
        <v>15</v>
      </c>
      <c r="K17" s="9">
        <f t="shared" si="1"/>
        <v>25</v>
      </c>
      <c r="L17" s="6" t="s">
        <v>722</v>
      </c>
    </row>
    <row r="18" spans="1:12" ht="15">
      <c r="A18" s="6">
        <v>86</v>
      </c>
      <c r="B18" s="6" t="s">
        <v>620</v>
      </c>
      <c r="C18" s="6" t="s">
        <v>226</v>
      </c>
      <c r="D18" s="6" t="s">
        <v>386</v>
      </c>
      <c r="E18" s="6" t="s">
        <v>500</v>
      </c>
      <c r="F18" s="6"/>
      <c r="G18" s="6">
        <v>22</v>
      </c>
      <c r="H18" s="6"/>
      <c r="I18" s="6">
        <v>12</v>
      </c>
      <c r="J18" s="6">
        <f t="shared" si="0"/>
        <v>22</v>
      </c>
      <c r="K18" s="9">
        <f t="shared" si="1"/>
        <v>34</v>
      </c>
      <c r="L18" s="6" t="s">
        <v>721</v>
      </c>
    </row>
    <row r="19" spans="1:12" ht="15">
      <c r="A19" s="6">
        <v>108</v>
      </c>
      <c r="B19" s="6" t="s">
        <v>620</v>
      </c>
      <c r="C19" s="6" t="s">
        <v>100</v>
      </c>
      <c r="D19" s="6" t="s">
        <v>386</v>
      </c>
      <c r="E19" s="6" t="s">
        <v>525</v>
      </c>
      <c r="F19" s="6"/>
      <c r="G19" s="6">
        <v>40</v>
      </c>
      <c r="H19" s="6"/>
      <c r="I19" s="6">
        <v>20</v>
      </c>
      <c r="J19" s="6">
        <f t="shared" si="0"/>
        <v>40</v>
      </c>
      <c r="K19" s="9">
        <f t="shared" si="1"/>
        <v>60</v>
      </c>
      <c r="L19" s="6" t="s">
        <v>14</v>
      </c>
    </row>
    <row r="20" spans="1:12" ht="15">
      <c r="A20" s="6">
        <v>83</v>
      </c>
      <c r="B20" s="6" t="s">
        <v>620</v>
      </c>
      <c r="C20" s="6" t="s">
        <v>213</v>
      </c>
      <c r="D20" s="6" t="s">
        <v>386</v>
      </c>
      <c r="E20" s="6" t="s">
        <v>496</v>
      </c>
      <c r="F20" s="6"/>
      <c r="G20" s="6">
        <v>110</v>
      </c>
      <c r="H20" s="6"/>
      <c r="I20" s="6">
        <v>80</v>
      </c>
      <c r="J20" s="6">
        <f t="shared" si="0"/>
        <v>110</v>
      </c>
      <c r="K20" s="9">
        <f t="shared" si="1"/>
        <v>190</v>
      </c>
      <c r="L20" s="6" t="s">
        <v>719</v>
      </c>
    </row>
    <row r="21" spans="1:12" ht="15">
      <c r="A21" s="6">
        <v>171</v>
      </c>
      <c r="B21" s="6" t="s">
        <v>620</v>
      </c>
      <c r="C21" s="6" t="s">
        <v>103</v>
      </c>
      <c r="D21" s="6" t="s">
        <v>386</v>
      </c>
      <c r="E21" s="6" t="s">
        <v>606</v>
      </c>
      <c r="F21" s="6"/>
      <c r="G21" s="6">
        <v>10</v>
      </c>
      <c r="H21" s="6"/>
      <c r="I21" s="6"/>
      <c r="J21" s="6">
        <f t="shared" si="0"/>
        <v>10</v>
      </c>
      <c r="K21" s="9">
        <f t="shared" si="1"/>
        <v>10</v>
      </c>
      <c r="L21" s="6" t="s">
        <v>46</v>
      </c>
    </row>
    <row r="22" spans="1:12" ht="15">
      <c r="A22" s="6">
        <v>81</v>
      </c>
      <c r="B22" s="6" t="s">
        <v>620</v>
      </c>
      <c r="C22" s="6" t="s">
        <v>102</v>
      </c>
      <c r="D22" s="6" t="s">
        <v>386</v>
      </c>
      <c r="E22" s="6" t="s">
        <v>492</v>
      </c>
      <c r="F22" s="6"/>
      <c r="G22" s="6">
        <v>200</v>
      </c>
      <c r="H22" s="6"/>
      <c r="I22" s="6">
        <v>360</v>
      </c>
      <c r="J22" s="6">
        <f t="shared" si="0"/>
        <v>200</v>
      </c>
      <c r="K22" s="9">
        <f t="shared" si="1"/>
        <v>560</v>
      </c>
      <c r="L22" s="6" t="s">
        <v>493</v>
      </c>
    </row>
    <row r="23" spans="1:12" ht="15">
      <c r="A23" s="6">
        <v>33</v>
      </c>
      <c r="B23" s="6" t="s">
        <v>620</v>
      </c>
      <c r="C23" s="6" t="s">
        <v>182</v>
      </c>
      <c r="D23" s="6" t="s">
        <v>97</v>
      </c>
      <c r="E23" s="6" t="s">
        <v>424</v>
      </c>
      <c r="F23" s="6"/>
      <c r="G23" s="6">
        <v>10</v>
      </c>
      <c r="H23" s="6"/>
      <c r="I23" s="6"/>
      <c r="J23" s="6">
        <f t="shared" si="0"/>
        <v>10</v>
      </c>
      <c r="K23" s="9">
        <f t="shared" si="1"/>
        <v>10</v>
      </c>
      <c r="L23" s="6" t="s">
        <v>689</v>
      </c>
    </row>
    <row r="24" spans="1:12" ht="15">
      <c r="A24" s="6">
        <v>125</v>
      </c>
      <c r="B24" s="6" t="s">
        <v>620</v>
      </c>
      <c r="C24" s="6" t="s">
        <v>224</v>
      </c>
      <c r="D24" s="6" t="s">
        <v>386</v>
      </c>
      <c r="E24" s="6" t="s">
        <v>568</v>
      </c>
      <c r="F24" s="6"/>
      <c r="G24" s="6">
        <v>10</v>
      </c>
      <c r="H24" s="6"/>
      <c r="I24" s="6">
        <v>5</v>
      </c>
      <c r="J24" s="6">
        <f t="shared" si="0"/>
        <v>10</v>
      </c>
      <c r="K24" s="9">
        <f t="shared" si="1"/>
        <v>15</v>
      </c>
      <c r="L24" s="6" t="s">
        <v>30</v>
      </c>
    </row>
    <row r="25" spans="1:12" ht="15">
      <c r="A25" s="6">
        <v>15</v>
      </c>
      <c r="B25" s="6" t="s">
        <v>620</v>
      </c>
      <c r="C25" s="6" t="s">
        <v>149</v>
      </c>
      <c r="D25" s="6" t="s">
        <v>95</v>
      </c>
      <c r="E25" s="6" t="s">
        <v>405</v>
      </c>
      <c r="F25" s="6"/>
      <c r="G25" s="6">
        <v>2</v>
      </c>
      <c r="H25" s="6"/>
      <c r="I25" s="6">
        <v>50</v>
      </c>
      <c r="J25" s="6">
        <f t="shared" si="0"/>
        <v>2</v>
      </c>
      <c r="K25" s="9">
        <f t="shared" si="1"/>
        <v>52</v>
      </c>
      <c r="L25" s="6" t="s">
        <v>632</v>
      </c>
    </row>
    <row r="26" spans="1:12" ht="15">
      <c r="A26" s="6">
        <v>55</v>
      </c>
      <c r="B26" s="6" t="s">
        <v>620</v>
      </c>
      <c r="C26" s="6"/>
      <c r="D26" s="6" t="s">
        <v>95</v>
      </c>
      <c r="E26" s="6" t="s">
        <v>453</v>
      </c>
      <c r="F26" s="6"/>
      <c r="G26" s="6">
        <v>3976</v>
      </c>
      <c r="H26" s="6"/>
      <c r="I26" s="6"/>
      <c r="J26" s="6">
        <f t="shared" si="0"/>
        <v>3976</v>
      </c>
      <c r="K26" s="9">
        <f t="shared" si="1"/>
        <v>3976</v>
      </c>
      <c r="L26" s="6" t="s">
        <v>703</v>
      </c>
    </row>
    <row r="27" spans="1:12" ht="15">
      <c r="A27" s="6">
        <v>58</v>
      </c>
      <c r="B27" s="6" t="s">
        <v>620</v>
      </c>
      <c r="C27" s="6" t="s">
        <v>144</v>
      </c>
      <c r="D27" s="6" t="s">
        <v>97</v>
      </c>
      <c r="E27" s="6" t="s">
        <v>456</v>
      </c>
      <c r="F27" s="6"/>
      <c r="G27" s="6">
        <v>130</v>
      </c>
      <c r="H27" s="6"/>
      <c r="I27" s="6">
        <v>60</v>
      </c>
      <c r="J27" s="6">
        <f t="shared" si="0"/>
        <v>130</v>
      </c>
      <c r="K27" s="9">
        <f t="shared" si="1"/>
        <v>190</v>
      </c>
      <c r="L27" s="6" t="s">
        <v>706</v>
      </c>
    </row>
    <row r="28" spans="1:12" ht="15">
      <c r="A28" s="6">
        <v>24</v>
      </c>
      <c r="B28" s="6" t="s">
        <v>620</v>
      </c>
      <c r="C28" s="6" t="s">
        <v>203</v>
      </c>
      <c r="D28" s="6" t="s">
        <v>97</v>
      </c>
      <c r="E28" s="6" t="s">
        <v>415</v>
      </c>
      <c r="F28" s="6"/>
      <c r="G28" s="6">
        <v>15</v>
      </c>
      <c r="H28" s="6"/>
      <c r="I28" s="6"/>
      <c r="J28" s="6">
        <f t="shared" si="0"/>
        <v>15</v>
      </c>
      <c r="K28" s="9">
        <f t="shared" si="1"/>
        <v>15</v>
      </c>
      <c r="L28" s="6" t="s">
        <v>671</v>
      </c>
    </row>
    <row r="29" spans="1:12" ht="15">
      <c r="A29" s="6">
        <v>26</v>
      </c>
      <c r="B29" s="6" t="s">
        <v>620</v>
      </c>
      <c r="C29" s="6"/>
      <c r="D29" s="6" t="s">
        <v>97</v>
      </c>
      <c r="E29" s="6" t="s">
        <v>417</v>
      </c>
      <c r="F29" s="6"/>
      <c r="G29" s="6">
        <v>600</v>
      </c>
      <c r="H29" s="6"/>
      <c r="I29" s="6"/>
      <c r="J29" s="6">
        <f t="shared" si="0"/>
        <v>600</v>
      </c>
      <c r="K29" s="9">
        <f t="shared" si="1"/>
        <v>600</v>
      </c>
      <c r="L29" s="6" t="s">
        <v>673</v>
      </c>
    </row>
    <row r="30" spans="1:12" ht="15">
      <c r="A30" s="6">
        <v>6</v>
      </c>
      <c r="B30" s="6" t="s">
        <v>620</v>
      </c>
      <c r="C30" s="6" t="s">
        <v>202</v>
      </c>
      <c r="D30" s="6" t="s">
        <v>97</v>
      </c>
      <c r="E30" s="6" t="s">
        <v>392</v>
      </c>
      <c r="F30" s="6"/>
      <c r="G30" s="6">
        <v>81</v>
      </c>
      <c r="H30" s="6"/>
      <c r="I30" s="6">
        <v>3</v>
      </c>
      <c r="J30" s="6">
        <f t="shared" si="0"/>
        <v>81</v>
      </c>
      <c r="K30" s="9">
        <f t="shared" si="1"/>
        <v>84</v>
      </c>
      <c r="L30" s="6" t="s">
        <v>627</v>
      </c>
    </row>
    <row r="31" spans="1:12" ht="15">
      <c r="A31" s="6">
        <v>61</v>
      </c>
      <c r="B31" s="6" t="s">
        <v>620</v>
      </c>
      <c r="C31" s="6" t="s">
        <v>114</v>
      </c>
      <c r="D31" s="6" t="s">
        <v>97</v>
      </c>
      <c r="E31" s="6" t="s">
        <v>460</v>
      </c>
      <c r="F31" s="6"/>
      <c r="G31" s="6">
        <v>60</v>
      </c>
      <c r="H31" s="6"/>
      <c r="I31" s="6">
        <v>40</v>
      </c>
      <c r="J31" s="6">
        <f t="shared" si="0"/>
        <v>60</v>
      </c>
      <c r="K31" s="9">
        <f t="shared" si="1"/>
        <v>100</v>
      </c>
      <c r="L31" s="6" t="s">
        <v>461</v>
      </c>
    </row>
    <row r="32" spans="1:12" ht="15">
      <c r="A32" s="6">
        <v>70</v>
      </c>
      <c r="B32" s="6" t="s">
        <v>620</v>
      </c>
      <c r="C32" s="6"/>
      <c r="D32" s="6" t="s">
        <v>97</v>
      </c>
      <c r="E32" s="6" t="s">
        <v>472</v>
      </c>
      <c r="F32" s="6"/>
      <c r="G32" s="6">
        <v>5</v>
      </c>
      <c r="H32" s="6"/>
      <c r="I32" s="6"/>
      <c r="J32" s="6">
        <f t="shared" si="0"/>
        <v>5</v>
      </c>
      <c r="K32" s="9">
        <f t="shared" si="1"/>
        <v>5</v>
      </c>
      <c r="L32" s="6" t="s">
        <v>713</v>
      </c>
    </row>
    <row r="33" spans="1:12" ht="15">
      <c r="A33" s="6">
        <v>46</v>
      </c>
      <c r="B33" s="6" t="s">
        <v>620</v>
      </c>
      <c r="C33" s="6"/>
      <c r="D33" s="6" t="s">
        <v>97</v>
      </c>
      <c r="E33" s="6" t="s">
        <v>443</v>
      </c>
      <c r="F33" s="6"/>
      <c r="G33" s="6">
        <v>11</v>
      </c>
      <c r="H33" s="6"/>
      <c r="I33" s="6">
        <v>120</v>
      </c>
      <c r="J33" s="6">
        <f t="shared" si="0"/>
        <v>11</v>
      </c>
      <c r="K33" s="9">
        <f t="shared" si="1"/>
        <v>131</v>
      </c>
      <c r="L33" s="6" t="s">
        <v>695</v>
      </c>
    </row>
    <row r="34" spans="1:12" ht="15">
      <c r="A34" s="6">
        <v>65</v>
      </c>
      <c r="B34" s="6" t="s">
        <v>620</v>
      </c>
      <c r="C34" s="6" t="s">
        <v>113</v>
      </c>
      <c r="D34" s="6" t="s">
        <v>97</v>
      </c>
      <c r="E34" s="6" t="s">
        <v>466</v>
      </c>
      <c r="F34" s="6"/>
      <c r="G34" s="6">
        <v>319</v>
      </c>
      <c r="H34" s="6"/>
      <c r="I34" s="6">
        <v>80</v>
      </c>
      <c r="J34" s="6">
        <f aca="true" t="shared" si="2" ref="J34:J65">F34+G34</f>
        <v>319</v>
      </c>
      <c r="K34" s="9">
        <f aca="true" t="shared" si="3" ref="K34:K65">H34+I34+J34</f>
        <v>399</v>
      </c>
      <c r="L34" s="6" t="s">
        <v>709</v>
      </c>
    </row>
    <row r="35" spans="1:12" ht="15">
      <c r="A35" s="6">
        <v>64</v>
      </c>
      <c r="B35" s="6" t="s">
        <v>620</v>
      </c>
      <c r="C35" s="6"/>
      <c r="D35" s="6" t="s">
        <v>97</v>
      </c>
      <c r="E35" s="6" t="s">
        <v>465</v>
      </c>
      <c r="F35" s="6"/>
      <c r="G35" s="6">
        <v>265</v>
      </c>
      <c r="H35" s="6"/>
      <c r="I35" s="6">
        <v>80</v>
      </c>
      <c r="J35" s="6">
        <f t="shared" si="2"/>
        <v>265</v>
      </c>
      <c r="K35" s="9">
        <f t="shared" si="3"/>
        <v>345</v>
      </c>
      <c r="L35" s="6" t="s">
        <v>708</v>
      </c>
    </row>
    <row r="36" spans="1:12" ht="15">
      <c r="A36" s="6">
        <v>73</v>
      </c>
      <c r="B36" s="6" t="s">
        <v>620</v>
      </c>
      <c r="C36" s="6" t="s">
        <v>115</v>
      </c>
      <c r="D36" s="6" t="s">
        <v>97</v>
      </c>
      <c r="E36" s="6" t="s">
        <v>475</v>
      </c>
      <c r="F36" s="6"/>
      <c r="G36" s="6">
        <v>419</v>
      </c>
      <c r="H36" s="6"/>
      <c r="I36" s="6">
        <v>90</v>
      </c>
      <c r="J36" s="6">
        <f t="shared" si="2"/>
        <v>419</v>
      </c>
      <c r="K36" s="9">
        <f t="shared" si="3"/>
        <v>509</v>
      </c>
      <c r="L36" s="6" t="s">
        <v>716</v>
      </c>
    </row>
    <row r="37" spans="1:12" ht="15">
      <c r="A37" s="6">
        <v>44</v>
      </c>
      <c r="B37" s="6" t="s">
        <v>620</v>
      </c>
      <c r="C37" s="6" t="s">
        <v>116</v>
      </c>
      <c r="D37" s="6" t="s">
        <v>97</v>
      </c>
      <c r="E37" s="6" t="s">
        <v>440</v>
      </c>
      <c r="F37" s="6"/>
      <c r="G37" s="6">
        <v>15</v>
      </c>
      <c r="H37" s="6"/>
      <c r="I37" s="6"/>
      <c r="J37" s="6">
        <f t="shared" si="2"/>
        <v>15</v>
      </c>
      <c r="K37" s="9">
        <f t="shared" si="3"/>
        <v>15</v>
      </c>
      <c r="L37" s="6" t="s">
        <v>441</v>
      </c>
    </row>
    <row r="38" spans="1:12" ht="15">
      <c r="A38" s="6">
        <v>69</v>
      </c>
      <c r="B38" s="6" t="s">
        <v>620</v>
      </c>
      <c r="C38" s="6" t="s">
        <v>117</v>
      </c>
      <c r="D38" s="6" t="s">
        <v>97</v>
      </c>
      <c r="E38" s="6" t="s">
        <v>471</v>
      </c>
      <c r="F38" s="6"/>
      <c r="G38" s="6">
        <v>15</v>
      </c>
      <c r="H38" s="6"/>
      <c r="I38" s="6">
        <v>60</v>
      </c>
      <c r="J38" s="6">
        <f t="shared" si="2"/>
        <v>15</v>
      </c>
      <c r="K38" s="9">
        <f t="shared" si="3"/>
        <v>75</v>
      </c>
      <c r="L38" s="6" t="s">
        <v>712</v>
      </c>
    </row>
    <row r="39" spans="1:12" ht="15">
      <c r="A39" s="6">
        <v>49</v>
      </c>
      <c r="B39" s="6" t="s">
        <v>620</v>
      </c>
      <c r="C39" s="6" t="s">
        <v>119</v>
      </c>
      <c r="D39" s="6" t="s">
        <v>97</v>
      </c>
      <c r="E39" s="6" t="s">
        <v>446</v>
      </c>
      <c r="F39" s="6"/>
      <c r="G39" s="6">
        <v>911</v>
      </c>
      <c r="H39" s="6"/>
      <c r="I39" s="6">
        <v>500</v>
      </c>
      <c r="J39" s="6">
        <f t="shared" si="2"/>
        <v>911</v>
      </c>
      <c r="K39" s="9">
        <f t="shared" si="3"/>
        <v>1411</v>
      </c>
      <c r="L39" s="6" t="s">
        <v>698</v>
      </c>
    </row>
    <row r="40" spans="1:12" ht="15">
      <c r="A40" s="6">
        <v>50</v>
      </c>
      <c r="B40" s="6" t="s">
        <v>620</v>
      </c>
      <c r="C40" s="6"/>
      <c r="D40" s="6" t="s">
        <v>97</v>
      </c>
      <c r="E40" s="6" t="s">
        <v>447</v>
      </c>
      <c r="F40" s="6"/>
      <c r="G40" s="6">
        <v>15</v>
      </c>
      <c r="H40" s="6"/>
      <c r="I40" s="6"/>
      <c r="J40" s="6">
        <f t="shared" si="2"/>
        <v>15</v>
      </c>
      <c r="K40" s="9">
        <f t="shared" si="3"/>
        <v>15</v>
      </c>
      <c r="L40" s="6" t="s">
        <v>699</v>
      </c>
    </row>
    <row r="41" spans="1:12" s="15" customFormat="1" ht="15">
      <c r="A41" s="6">
        <v>3</v>
      </c>
      <c r="B41" s="6" t="s">
        <v>619</v>
      </c>
      <c r="C41" s="6"/>
      <c r="D41" s="6" t="s">
        <v>97</v>
      </c>
      <c r="E41" s="6" t="s">
        <v>362</v>
      </c>
      <c r="F41" s="6"/>
      <c r="G41" s="6"/>
      <c r="H41" s="6">
        <v>60</v>
      </c>
      <c r="I41" s="6"/>
      <c r="J41" s="6">
        <f t="shared" si="2"/>
        <v>0</v>
      </c>
      <c r="K41" s="9">
        <f t="shared" si="3"/>
        <v>60</v>
      </c>
      <c r="L41" s="6" t="s">
        <v>363</v>
      </c>
    </row>
    <row r="42" spans="1:12" ht="15">
      <c r="A42" s="6">
        <v>66</v>
      </c>
      <c r="B42" s="6" t="s">
        <v>620</v>
      </c>
      <c r="C42" s="6" t="s">
        <v>112</v>
      </c>
      <c r="D42" s="6" t="s">
        <v>97</v>
      </c>
      <c r="E42" s="6" t="s">
        <v>467</v>
      </c>
      <c r="F42" s="6"/>
      <c r="G42" s="6">
        <v>733</v>
      </c>
      <c r="H42" s="6"/>
      <c r="I42" s="6">
        <v>50</v>
      </c>
      <c r="J42" s="6">
        <f t="shared" si="2"/>
        <v>733</v>
      </c>
      <c r="K42" s="9">
        <f t="shared" si="3"/>
        <v>783</v>
      </c>
      <c r="L42" s="6" t="s">
        <v>468</v>
      </c>
    </row>
    <row r="43" spans="1:12" ht="15">
      <c r="A43" s="6">
        <v>1</v>
      </c>
      <c r="B43" s="6" t="s">
        <v>619</v>
      </c>
      <c r="C43" s="6" t="s">
        <v>196</v>
      </c>
      <c r="D43" s="6" t="s">
        <v>97</v>
      </c>
      <c r="E43" s="6" t="s">
        <v>358</v>
      </c>
      <c r="F43" s="6"/>
      <c r="G43" s="6"/>
      <c r="H43" s="6">
        <v>100</v>
      </c>
      <c r="I43" s="6"/>
      <c r="J43" s="6">
        <f t="shared" si="2"/>
        <v>0</v>
      </c>
      <c r="K43" s="9">
        <f t="shared" si="3"/>
        <v>100</v>
      </c>
      <c r="L43" s="6" t="s">
        <v>359</v>
      </c>
    </row>
    <row r="44" spans="1:12" ht="15">
      <c r="A44" s="6">
        <v>2</v>
      </c>
      <c r="B44" s="6" t="s">
        <v>619</v>
      </c>
      <c r="C44" s="6" t="s">
        <v>197</v>
      </c>
      <c r="D44" s="6" t="s">
        <v>97</v>
      </c>
      <c r="E44" s="6" t="s">
        <v>358</v>
      </c>
      <c r="F44" s="6"/>
      <c r="G44" s="6"/>
      <c r="H44" s="6">
        <v>100</v>
      </c>
      <c r="I44" s="6"/>
      <c r="J44" s="6">
        <f t="shared" si="2"/>
        <v>0</v>
      </c>
      <c r="K44" s="9">
        <f t="shared" si="3"/>
        <v>100</v>
      </c>
      <c r="L44" s="6" t="s">
        <v>360</v>
      </c>
    </row>
    <row r="45" spans="1:12" ht="15">
      <c r="A45" s="6">
        <v>56</v>
      </c>
      <c r="B45" s="6" t="s">
        <v>620</v>
      </c>
      <c r="C45" s="6" t="s">
        <v>193</v>
      </c>
      <c r="D45" s="6" t="s">
        <v>97</v>
      </c>
      <c r="E45" s="6" t="s">
        <v>454</v>
      </c>
      <c r="F45" s="6"/>
      <c r="G45" s="6">
        <v>30</v>
      </c>
      <c r="H45" s="6"/>
      <c r="I45" s="6">
        <v>80</v>
      </c>
      <c r="J45" s="6">
        <f t="shared" si="2"/>
        <v>30</v>
      </c>
      <c r="K45" s="9">
        <f t="shared" si="3"/>
        <v>110</v>
      </c>
      <c r="L45" s="6" t="s">
        <v>704</v>
      </c>
    </row>
    <row r="46" spans="1:12" ht="15">
      <c r="A46" s="6">
        <v>51</v>
      </c>
      <c r="B46" s="6" t="s">
        <v>620</v>
      </c>
      <c r="C46" s="6"/>
      <c r="D46" s="6" t="s">
        <v>97</v>
      </c>
      <c r="E46" s="6" t="s">
        <v>448</v>
      </c>
      <c r="F46" s="6"/>
      <c r="G46" s="6">
        <v>74</v>
      </c>
      <c r="H46" s="6"/>
      <c r="I46" s="6">
        <v>120</v>
      </c>
      <c r="J46" s="6">
        <f t="shared" si="2"/>
        <v>74</v>
      </c>
      <c r="K46" s="9">
        <f t="shared" si="3"/>
        <v>194</v>
      </c>
      <c r="L46" s="6" t="s">
        <v>700</v>
      </c>
    </row>
    <row r="47" spans="1:12" ht="15">
      <c r="A47" s="6">
        <v>52</v>
      </c>
      <c r="B47" s="6" t="s">
        <v>620</v>
      </c>
      <c r="C47" s="6"/>
      <c r="D47" s="6" t="s">
        <v>97</v>
      </c>
      <c r="E47" s="6" t="s">
        <v>449</v>
      </c>
      <c r="F47" s="6"/>
      <c r="G47" s="6">
        <v>44</v>
      </c>
      <c r="H47" s="6"/>
      <c r="I47" s="6"/>
      <c r="J47" s="6">
        <f t="shared" si="2"/>
        <v>44</v>
      </c>
      <c r="K47" s="9">
        <f t="shared" si="3"/>
        <v>44</v>
      </c>
      <c r="L47" s="6" t="s">
        <v>450</v>
      </c>
    </row>
    <row r="48" spans="1:71" s="12" customFormat="1" ht="15">
      <c r="A48" s="6">
        <v>74</v>
      </c>
      <c r="B48" s="6" t="s">
        <v>620</v>
      </c>
      <c r="C48" s="6" t="s">
        <v>110</v>
      </c>
      <c r="D48" s="6" t="s">
        <v>95</v>
      </c>
      <c r="E48" s="6" t="s">
        <v>476</v>
      </c>
      <c r="F48" s="6"/>
      <c r="G48" s="6">
        <v>3</v>
      </c>
      <c r="H48" s="6"/>
      <c r="I48" s="6"/>
      <c r="J48" s="6">
        <f t="shared" si="2"/>
        <v>3</v>
      </c>
      <c r="K48" s="9">
        <f t="shared" si="3"/>
        <v>3</v>
      </c>
      <c r="L48" s="6" t="s">
        <v>717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 s="12" customFormat="1" ht="15">
      <c r="A49" s="6">
        <v>68</v>
      </c>
      <c r="B49" s="6" t="s">
        <v>620</v>
      </c>
      <c r="C49" s="6" t="s">
        <v>159</v>
      </c>
      <c r="D49" s="6" t="s">
        <v>97</v>
      </c>
      <c r="E49" s="6" t="s">
        <v>470</v>
      </c>
      <c r="F49" s="6"/>
      <c r="G49" s="6">
        <v>252</v>
      </c>
      <c r="H49" s="6"/>
      <c r="I49" s="6">
        <v>90</v>
      </c>
      <c r="J49" s="6">
        <f t="shared" si="2"/>
        <v>252</v>
      </c>
      <c r="K49" s="9">
        <f t="shared" si="3"/>
        <v>342</v>
      </c>
      <c r="L49" s="6" t="s">
        <v>711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12" ht="15">
      <c r="A50" s="6">
        <v>17</v>
      </c>
      <c r="B50" s="6" t="s">
        <v>620</v>
      </c>
      <c r="C50" s="6" t="s">
        <v>211</v>
      </c>
      <c r="D50" s="6" t="s">
        <v>97</v>
      </c>
      <c r="E50" s="6" t="s">
        <v>407</v>
      </c>
      <c r="F50" s="6"/>
      <c r="G50" s="6">
        <v>25</v>
      </c>
      <c r="H50" s="6"/>
      <c r="I50" s="6"/>
      <c r="J50" s="6">
        <f t="shared" si="2"/>
        <v>25</v>
      </c>
      <c r="K50" s="9">
        <f t="shared" si="3"/>
        <v>25</v>
      </c>
      <c r="L50" s="6" t="s">
        <v>665</v>
      </c>
    </row>
    <row r="51" spans="1:12" ht="15">
      <c r="A51" s="6">
        <v>28</v>
      </c>
      <c r="B51" s="6" t="s">
        <v>620</v>
      </c>
      <c r="C51" s="6" t="s">
        <v>109</v>
      </c>
      <c r="D51" s="6" t="s">
        <v>97</v>
      </c>
      <c r="E51" s="6" t="s">
        <v>419</v>
      </c>
      <c r="F51" s="6"/>
      <c r="G51" s="6">
        <v>155</v>
      </c>
      <c r="H51" s="6"/>
      <c r="I51" s="6">
        <v>5</v>
      </c>
      <c r="J51" s="6">
        <f t="shared" si="2"/>
        <v>155</v>
      </c>
      <c r="K51" s="9">
        <f t="shared" si="3"/>
        <v>160</v>
      </c>
      <c r="L51" s="6" t="s">
        <v>675</v>
      </c>
    </row>
    <row r="52" spans="1:12" ht="15">
      <c r="A52" s="6">
        <v>23</v>
      </c>
      <c r="B52" s="6" t="s">
        <v>620</v>
      </c>
      <c r="C52" s="6" t="s">
        <v>129</v>
      </c>
      <c r="D52" s="6" t="s">
        <v>97</v>
      </c>
      <c r="E52" s="6" t="s">
        <v>413</v>
      </c>
      <c r="F52" s="6"/>
      <c r="G52" s="6">
        <v>5</v>
      </c>
      <c r="H52" s="6"/>
      <c r="I52" s="6"/>
      <c r="J52" s="6">
        <f t="shared" si="2"/>
        <v>5</v>
      </c>
      <c r="K52" s="9">
        <f t="shared" si="3"/>
        <v>5</v>
      </c>
      <c r="L52" s="6" t="s">
        <v>414</v>
      </c>
    </row>
    <row r="53" spans="1:12" ht="15">
      <c r="A53" s="6">
        <v>19</v>
      </c>
      <c r="B53" s="6" t="s">
        <v>620</v>
      </c>
      <c r="C53" s="6" t="s">
        <v>200</v>
      </c>
      <c r="D53" s="6" t="s">
        <v>97</v>
      </c>
      <c r="E53" s="6" t="s">
        <v>409</v>
      </c>
      <c r="F53" s="6"/>
      <c r="G53" s="6">
        <v>8</v>
      </c>
      <c r="H53" s="6"/>
      <c r="I53" s="6">
        <v>30</v>
      </c>
      <c r="J53" s="6">
        <f t="shared" si="2"/>
        <v>8</v>
      </c>
      <c r="K53" s="9">
        <f t="shared" si="3"/>
        <v>38</v>
      </c>
      <c r="L53" s="6" t="s">
        <v>667</v>
      </c>
    </row>
    <row r="54" spans="1:12" ht="15">
      <c r="A54" s="6">
        <v>32</v>
      </c>
      <c r="B54" s="6" t="s">
        <v>620</v>
      </c>
      <c r="C54" s="6"/>
      <c r="D54" s="6" t="s">
        <v>97</v>
      </c>
      <c r="E54" s="6" t="s">
        <v>423</v>
      </c>
      <c r="F54" s="6"/>
      <c r="G54" s="6">
        <v>51</v>
      </c>
      <c r="H54" s="6"/>
      <c r="I54" s="6"/>
      <c r="J54" s="6">
        <f t="shared" si="2"/>
        <v>51</v>
      </c>
      <c r="K54" s="9">
        <f t="shared" si="3"/>
        <v>51</v>
      </c>
      <c r="L54" s="6" t="s">
        <v>688</v>
      </c>
    </row>
    <row r="55" spans="1:12" ht="15">
      <c r="A55" s="6">
        <v>71</v>
      </c>
      <c r="B55" s="6" t="s">
        <v>620</v>
      </c>
      <c r="C55" s="6" t="s">
        <v>204</v>
      </c>
      <c r="D55" s="6" t="s">
        <v>97</v>
      </c>
      <c r="E55" s="6" t="s">
        <v>473</v>
      </c>
      <c r="F55" s="6"/>
      <c r="G55" s="6">
        <v>13</v>
      </c>
      <c r="H55" s="6"/>
      <c r="I55" s="6">
        <v>50</v>
      </c>
      <c r="J55" s="6">
        <f t="shared" si="2"/>
        <v>13</v>
      </c>
      <c r="K55" s="9">
        <f t="shared" si="3"/>
        <v>63</v>
      </c>
      <c r="L55" s="6" t="s">
        <v>714</v>
      </c>
    </row>
    <row r="56" spans="1:12" ht="15">
      <c r="A56" s="6">
        <v>67</v>
      </c>
      <c r="B56" s="6" t="s">
        <v>620</v>
      </c>
      <c r="C56" s="6"/>
      <c r="D56" s="6" t="s">
        <v>97</v>
      </c>
      <c r="E56" s="6" t="s">
        <v>469</v>
      </c>
      <c r="F56" s="6"/>
      <c r="G56" s="6">
        <v>25</v>
      </c>
      <c r="H56" s="6"/>
      <c r="I56" s="6"/>
      <c r="J56" s="6">
        <f t="shared" si="2"/>
        <v>25</v>
      </c>
      <c r="K56" s="9">
        <f t="shared" si="3"/>
        <v>25</v>
      </c>
      <c r="L56" s="6" t="s">
        <v>710</v>
      </c>
    </row>
    <row r="57" spans="1:12" ht="15">
      <c r="A57" s="6">
        <v>11</v>
      </c>
      <c r="B57" s="6" t="s">
        <v>620</v>
      </c>
      <c r="C57" s="6" t="s">
        <v>160</v>
      </c>
      <c r="D57" s="6" t="s">
        <v>97</v>
      </c>
      <c r="E57" s="6" t="s">
        <v>398</v>
      </c>
      <c r="F57" s="6"/>
      <c r="G57" s="6">
        <v>80</v>
      </c>
      <c r="H57" s="6"/>
      <c r="I57" s="6">
        <v>10</v>
      </c>
      <c r="J57" s="6">
        <f t="shared" si="2"/>
        <v>80</v>
      </c>
      <c r="K57" s="9">
        <f t="shared" si="3"/>
        <v>90</v>
      </c>
      <c r="L57" s="6" t="s">
        <v>399</v>
      </c>
    </row>
    <row r="58" spans="1:12" ht="15">
      <c r="A58" s="6">
        <v>12</v>
      </c>
      <c r="B58" s="6" t="s">
        <v>620</v>
      </c>
      <c r="C58" s="6" t="s">
        <v>171</v>
      </c>
      <c r="D58" s="6" t="s">
        <v>97</v>
      </c>
      <c r="E58" s="6" t="s">
        <v>400</v>
      </c>
      <c r="F58" s="6"/>
      <c r="G58" s="6">
        <v>7</v>
      </c>
      <c r="H58" s="6"/>
      <c r="I58" s="6">
        <v>2</v>
      </c>
      <c r="J58" s="6">
        <f t="shared" si="2"/>
        <v>7</v>
      </c>
      <c r="K58" s="9">
        <f t="shared" si="3"/>
        <v>9</v>
      </c>
      <c r="L58" s="6" t="s">
        <v>401</v>
      </c>
    </row>
    <row r="59" spans="1:12" ht="15">
      <c r="A59" s="6">
        <v>181</v>
      </c>
      <c r="B59" s="6" t="s">
        <v>620</v>
      </c>
      <c r="C59" s="6" t="s">
        <v>194</v>
      </c>
      <c r="D59" s="6" t="s">
        <v>97</v>
      </c>
      <c r="E59" s="6" t="s">
        <v>618</v>
      </c>
      <c r="F59" s="6"/>
      <c r="G59" s="6">
        <v>30</v>
      </c>
      <c r="H59" s="6"/>
      <c r="I59" s="6"/>
      <c r="J59" s="6">
        <f t="shared" si="2"/>
        <v>30</v>
      </c>
      <c r="K59" s="9">
        <f t="shared" si="3"/>
        <v>30</v>
      </c>
      <c r="L59" s="6" t="s">
        <v>53</v>
      </c>
    </row>
    <row r="60" spans="1:12" ht="15">
      <c r="A60" s="6">
        <v>180</v>
      </c>
      <c r="B60" s="6" t="s">
        <v>620</v>
      </c>
      <c r="C60" s="6"/>
      <c r="D60" s="6" t="s">
        <v>97</v>
      </c>
      <c r="E60" s="6" t="s">
        <v>617</v>
      </c>
      <c r="F60" s="6"/>
      <c r="G60" s="6">
        <v>3</v>
      </c>
      <c r="H60" s="6"/>
      <c r="I60" s="6"/>
      <c r="J60" s="6">
        <f t="shared" si="2"/>
        <v>3</v>
      </c>
      <c r="K60" s="9">
        <f t="shared" si="3"/>
        <v>3</v>
      </c>
      <c r="L60" s="6" t="s">
        <v>53</v>
      </c>
    </row>
    <row r="61" spans="1:12" ht="15">
      <c r="A61" s="6">
        <v>5</v>
      </c>
      <c r="B61" s="6" t="s">
        <v>620</v>
      </c>
      <c r="C61" s="6" t="s">
        <v>227</v>
      </c>
      <c r="D61" s="6" t="s">
        <v>97</v>
      </c>
      <c r="E61" s="6" t="s">
        <v>391</v>
      </c>
      <c r="F61" s="6"/>
      <c r="G61" s="6">
        <v>60</v>
      </c>
      <c r="H61" s="6"/>
      <c r="I61" s="6"/>
      <c r="J61" s="6">
        <f t="shared" si="2"/>
        <v>60</v>
      </c>
      <c r="K61" s="9">
        <f t="shared" si="3"/>
        <v>60</v>
      </c>
      <c r="L61" s="6" t="s">
        <v>626</v>
      </c>
    </row>
    <row r="62" spans="1:12" ht="15">
      <c r="A62" s="6">
        <v>179</v>
      </c>
      <c r="B62" s="6" t="s">
        <v>620</v>
      </c>
      <c r="C62" s="6"/>
      <c r="D62" s="6" t="s">
        <v>97</v>
      </c>
      <c r="E62" s="6" t="s">
        <v>616</v>
      </c>
      <c r="F62" s="6"/>
      <c r="G62" s="6">
        <v>42</v>
      </c>
      <c r="H62" s="6"/>
      <c r="I62" s="6"/>
      <c r="J62" s="6">
        <f t="shared" si="2"/>
        <v>42</v>
      </c>
      <c r="K62" s="9">
        <f t="shared" si="3"/>
        <v>42</v>
      </c>
      <c r="L62" s="6" t="s">
        <v>52</v>
      </c>
    </row>
    <row r="63" spans="1:12" ht="15">
      <c r="A63" s="6">
        <v>22</v>
      </c>
      <c r="B63" s="6" t="s">
        <v>620</v>
      </c>
      <c r="C63" s="6" t="s">
        <v>128</v>
      </c>
      <c r="D63" s="6" t="s">
        <v>97</v>
      </c>
      <c r="E63" s="6" t="s">
        <v>412</v>
      </c>
      <c r="F63" s="6"/>
      <c r="G63" s="6">
        <v>3</v>
      </c>
      <c r="H63" s="6"/>
      <c r="I63" s="6"/>
      <c r="J63" s="6">
        <f t="shared" si="2"/>
        <v>3</v>
      </c>
      <c r="K63" s="9">
        <f t="shared" si="3"/>
        <v>3</v>
      </c>
      <c r="L63" s="6" t="s">
        <v>670</v>
      </c>
    </row>
    <row r="64" spans="1:12" ht="15">
      <c r="A64" s="6">
        <v>27</v>
      </c>
      <c r="B64" s="6" t="s">
        <v>620</v>
      </c>
      <c r="C64" s="6" t="s">
        <v>131</v>
      </c>
      <c r="D64" s="6" t="s">
        <v>191</v>
      </c>
      <c r="E64" s="6" t="s">
        <v>418</v>
      </c>
      <c r="F64" s="6"/>
      <c r="G64" s="6">
        <v>1</v>
      </c>
      <c r="H64" s="6"/>
      <c r="I64" s="6">
        <v>2</v>
      </c>
      <c r="J64" s="6">
        <f t="shared" si="2"/>
        <v>1</v>
      </c>
      <c r="K64" s="9">
        <f t="shared" si="3"/>
        <v>3</v>
      </c>
      <c r="L64" s="6" t="s">
        <v>674</v>
      </c>
    </row>
    <row r="65" spans="1:12" ht="15">
      <c r="A65" s="6">
        <v>18</v>
      </c>
      <c r="B65" s="6" t="s">
        <v>620</v>
      </c>
      <c r="C65" s="6"/>
      <c r="D65" s="6" t="s">
        <v>191</v>
      </c>
      <c r="E65" s="6" t="s">
        <v>408</v>
      </c>
      <c r="F65" s="6"/>
      <c r="G65" s="6">
        <v>1</v>
      </c>
      <c r="H65" s="6"/>
      <c r="I65" s="6"/>
      <c r="J65" s="6">
        <f t="shared" si="2"/>
        <v>1</v>
      </c>
      <c r="K65" s="9">
        <f t="shared" si="3"/>
        <v>1</v>
      </c>
      <c r="L65" s="6" t="s">
        <v>666</v>
      </c>
    </row>
    <row r="66" spans="1:12" ht="15">
      <c r="A66" s="6">
        <v>29</v>
      </c>
      <c r="B66" s="6" t="s">
        <v>620</v>
      </c>
      <c r="C66" s="6"/>
      <c r="D66" s="6" t="s">
        <v>191</v>
      </c>
      <c r="E66" s="6" t="s">
        <v>676</v>
      </c>
      <c r="F66" s="6"/>
      <c r="G66" s="6">
        <v>114</v>
      </c>
      <c r="H66" s="6"/>
      <c r="I66" s="6"/>
      <c r="J66" s="6">
        <f aca="true" t="shared" si="4" ref="J66:J97">F66+G66</f>
        <v>114</v>
      </c>
      <c r="K66" s="9">
        <f aca="true" t="shared" si="5" ref="K66:K97">H66+I66+J66</f>
        <v>114</v>
      </c>
      <c r="L66" s="6" t="s">
        <v>420</v>
      </c>
    </row>
    <row r="67" spans="1:12" ht="15">
      <c r="A67" s="6">
        <v>30</v>
      </c>
      <c r="B67" s="6" t="s">
        <v>620</v>
      </c>
      <c r="C67" s="6"/>
      <c r="D67" s="6" t="s">
        <v>191</v>
      </c>
      <c r="E67" s="6" t="s">
        <v>421</v>
      </c>
      <c r="F67" s="6"/>
      <c r="G67" s="6">
        <v>3</v>
      </c>
      <c r="H67" s="6"/>
      <c r="I67" s="6">
        <v>5</v>
      </c>
      <c r="J67" s="6">
        <f t="shared" si="4"/>
        <v>3</v>
      </c>
      <c r="K67" s="9">
        <f t="shared" si="5"/>
        <v>8</v>
      </c>
      <c r="L67" s="6" t="s">
        <v>677</v>
      </c>
    </row>
    <row r="68" spans="1:12" ht="15">
      <c r="A68" s="6">
        <v>31</v>
      </c>
      <c r="B68" s="6" t="s">
        <v>620</v>
      </c>
      <c r="C68" s="6"/>
      <c r="D68" s="6" t="s">
        <v>191</v>
      </c>
      <c r="E68" s="6" t="s">
        <v>422</v>
      </c>
      <c r="F68" s="6"/>
      <c r="G68" s="6">
        <v>1</v>
      </c>
      <c r="H68" s="6"/>
      <c r="I68" s="6">
        <v>5</v>
      </c>
      <c r="J68" s="6">
        <f t="shared" si="4"/>
        <v>1</v>
      </c>
      <c r="K68" s="9">
        <f t="shared" si="5"/>
        <v>6</v>
      </c>
      <c r="L68" s="6" t="s">
        <v>678</v>
      </c>
    </row>
    <row r="69" spans="1:12" ht="15">
      <c r="A69" s="6">
        <v>104</v>
      </c>
      <c r="B69" s="6" t="s">
        <v>620</v>
      </c>
      <c r="C69" s="6" t="s">
        <v>133</v>
      </c>
      <c r="D69" s="6" t="s">
        <v>386</v>
      </c>
      <c r="E69" s="6" t="s">
        <v>521</v>
      </c>
      <c r="F69" s="6"/>
      <c r="G69" s="6">
        <v>14</v>
      </c>
      <c r="H69" s="6"/>
      <c r="I69" s="6">
        <v>5</v>
      </c>
      <c r="J69" s="6">
        <f t="shared" si="4"/>
        <v>14</v>
      </c>
      <c r="K69" s="9">
        <f t="shared" si="5"/>
        <v>19</v>
      </c>
      <c r="L69" s="6" t="s">
        <v>10</v>
      </c>
    </row>
    <row r="70" spans="1:12" ht="15">
      <c r="A70" s="6">
        <v>105</v>
      </c>
      <c r="B70" s="6" t="s">
        <v>620</v>
      </c>
      <c r="C70" s="6" t="s">
        <v>140</v>
      </c>
      <c r="D70" s="6" t="s">
        <v>386</v>
      </c>
      <c r="E70" s="6" t="s">
        <v>522</v>
      </c>
      <c r="F70" s="6"/>
      <c r="G70" s="6">
        <v>6</v>
      </c>
      <c r="H70" s="6"/>
      <c r="I70" s="6">
        <v>5</v>
      </c>
      <c r="J70" s="6">
        <f t="shared" si="4"/>
        <v>6</v>
      </c>
      <c r="K70" s="9">
        <f t="shared" si="5"/>
        <v>11</v>
      </c>
      <c r="L70" s="6" t="s">
        <v>11</v>
      </c>
    </row>
    <row r="71" spans="1:12" ht="15">
      <c r="A71" s="13">
        <v>122</v>
      </c>
      <c r="B71" s="13" t="s">
        <v>620</v>
      </c>
      <c r="C71" s="13"/>
      <c r="D71" s="13" t="s">
        <v>386</v>
      </c>
      <c r="E71" s="13" t="s">
        <v>565</v>
      </c>
      <c r="F71" s="13"/>
      <c r="G71" s="13">
        <v>4</v>
      </c>
      <c r="H71" s="13"/>
      <c r="I71" s="13">
        <v>10</v>
      </c>
      <c r="J71" s="13">
        <f t="shared" si="4"/>
        <v>4</v>
      </c>
      <c r="K71" s="14">
        <f t="shared" si="5"/>
        <v>14</v>
      </c>
      <c r="L71" s="13" t="s">
        <v>27</v>
      </c>
    </row>
    <row r="72" spans="1:12" ht="15">
      <c r="A72" s="6">
        <v>79</v>
      </c>
      <c r="B72" s="6" t="s">
        <v>620</v>
      </c>
      <c r="C72" s="6" t="s">
        <v>205</v>
      </c>
      <c r="D72" s="6" t="s">
        <v>222</v>
      </c>
      <c r="E72" s="6" t="s">
        <v>489</v>
      </c>
      <c r="F72" s="6"/>
      <c r="G72" s="6">
        <v>70</v>
      </c>
      <c r="H72" s="6"/>
      <c r="I72" s="6">
        <v>2</v>
      </c>
      <c r="J72" s="6">
        <f t="shared" si="4"/>
        <v>70</v>
      </c>
      <c r="K72" s="9">
        <f t="shared" si="5"/>
        <v>72</v>
      </c>
      <c r="L72" s="6" t="s">
        <v>490</v>
      </c>
    </row>
    <row r="73" spans="1:12" ht="15">
      <c r="A73" s="6">
        <v>80</v>
      </c>
      <c r="B73" s="6" t="s">
        <v>620</v>
      </c>
      <c r="C73" s="6"/>
      <c r="D73" s="6" t="s">
        <v>222</v>
      </c>
      <c r="E73" s="6" t="s">
        <v>491</v>
      </c>
      <c r="F73" s="6"/>
      <c r="G73" s="6">
        <v>5</v>
      </c>
      <c r="H73" s="6"/>
      <c r="I73" s="6"/>
      <c r="J73" s="6">
        <f t="shared" si="4"/>
        <v>5</v>
      </c>
      <c r="K73" s="9">
        <f t="shared" si="5"/>
        <v>5</v>
      </c>
      <c r="L73" s="6" t="s">
        <v>718</v>
      </c>
    </row>
    <row r="74" spans="1:12" ht="15">
      <c r="A74" s="6">
        <v>2</v>
      </c>
      <c r="B74" s="6" t="s">
        <v>620</v>
      </c>
      <c r="C74" s="6" t="s">
        <v>183</v>
      </c>
      <c r="D74" s="6" t="s">
        <v>191</v>
      </c>
      <c r="E74" s="6" t="s">
        <v>387</v>
      </c>
      <c r="F74" s="6"/>
      <c r="G74" s="6">
        <v>75</v>
      </c>
      <c r="H74" s="6"/>
      <c r="I74" s="6"/>
      <c r="J74" s="6">
        <f t="shared" si="4"/>
        <v>75</v>
      </c>
      <c r="K74" s="9">
        <f t="shared" si="5"/>
        <v>75</v>
      </c>
      <c r="L74" s="6" t="s">
        <v>624</v>
      </c>
    </row>
    <row r="75" spans="1:12" ht="15">
      <c r="A75" s="13">
        <v>84</v>
      </c>
      <c r="B75" s="13" t="s">
        <v>620</v>
      </c>
      <c r="C75" s="13" t="s">
        <v>219</v>
      </c>
      <c r="D75" s="13" t="s">
        <v>386</v>
      </c>
      <c r="E75" s="13" t="s">
        <v>497</v>
      </c>
      <c r="F75" s="13"/>
      <c r="G75" s="13">
        <v>1</v>
      </c>
      <c r="H75" s="13"/>
      <c r="I75" s="13"/>
      <c r="J75" s="13">
        <f t="shared" si="4"/>
        <v>1</v>
      </c>
      <c r="K75" s="14">
        <f t="shared" si="5"/>
        <v>1</v>
      </c>
      <c r="L75" s="13" t="s">
        <v>498</v>
      </c>
    </row>
    <row r="76" spans="1:12" ht="15">
      <c r="A76" s="13">
        <v>89</v>
      </c>
      <c r="B76" s="13" t="s">
        <v>620</v>
      </c>
      <c r="C76" s="13" t="s">
        <v>111</v>
      </c>
      <c r="D76" s="13" t="s">
        <v>222</v>
      </c>
      <c r="E76" s="13" t="s">
        <v>503</v>
      </c>
      <c r="F76" s="13"/>
      <c r="G76" s="13">
        <v>3870</v>
      </c>
      <c r="H76" s="13"/>
      <c r="I76" s="13">
        <v>1980</v>
      </c>
      <c r="J76" s="13">
        <f t="shared" si="4"/>
        <v>3870</v>
      </c>
      <c r="K76" s="14">
        <f t="shared" si="5"/>
        <v>5850</v>
      </c>
      <c r="L76" s="13" t="s">
        <v>1</v>
      </c>
    </row>
    <row r="77" spans="1:12" ht="15">
      <c r="A77" s="6">
        <v>91</v>
      </c>
      <c r="B77" s="6" t="s">
        <v>620</v>
      </c>
      <c r="C77" s="6"/>
      <c r="D77" s="6" t="s">
        <v>222</v>
      </c>
      <c r="E77" s="6" t="s">
        <v>506</v>
      </c>
      <c r="F77" s="6"/>
      <c r="G77" s="6">
        <v>100</v>
      </c>
      <c r="H77" s="6"/>
      <c r="I77" s="6"/>
      <c r="J77" s="6">
        <f t="shared" si="4"/>
        <v>100</v>
      </c>
      <c r="K77" s="9">
        <f t="shared" si="5"/>
        <v>100</v>
      </c>
      <c r="L77" s="6" t="s">
        <v>507</v>
      </c>
    </row>
    <row r="78" spans="1:12" ht="15">
      <c r="A78" s="6">
        <v>90</v>
      </c>
      <c r="B78" s="6" t="s">
        <v>620</v>
      </c>
      <c r="C78" s="6"/>
      <c r="D78" s="6" t="s">
        <v>222</v>
      </c>
      <c r="E78" s="6" t="s">
        <v>504</v>
      </c>
      <c r="F78" s="6"/>
      <c r="G78" s="6">
        <v>50</v>
      </c>
      <c r="H78" s="6"/>
      <c r="I78" s="6"/>
      <c r="J78" s="6">
        <f t="shared" si="4"/>
        <v>50</v>
      </c>
      <c r="K78" s="9">
        <f t="shared" si="5"/>
        <v>50</v>
      </c>
      <c r="L78" s="6" t="s">
        <v>505</v>
      </c>
    </row>
    <row r="79" spans="1:12" ht="15">
      <c r="A79" s="6">
        <v>8</v>
      </c>
      <c r="B79" s="6" t="s">
        <v>620</v>
      </c>
      <c r="C79" s="6" t="s">
        <v>125</v>
      </c>
      <c r="D79" s="6" t="s">
        <v>97</v>
      </c>
      <c r="E79" s="6" t="s">
        <v>394</v>
      </c>
      <c r="F79" s="6"/>
      <c r="G79" s="6">
        <v>5</v>
      </c>
      <c r="H79" s="6"/>
      <c r="I79" s="6">
        <v>5</v>
      </c>
      <c r="J79" s="6">
        <f t="shared" si="4"/>
        <v>5</v>
      </c>
      <c r="K79" s="9">
        <f t="shared" si="5"/>
        <v>10</v>
      </c>
      <c r="L79" s="6" t="s">
        <v>629</v>
      </c>
    </row>
    <row r="80" spans="1:12" ht="15">
      <c r="A80" s="6">
        <v>7</v>
      </c>
      <c r="B80" s="6" t="s">
        <v>620</v>
      </c>
      <c r="C80" s="6" t="s">
        <v>122</v>
      </c>
      <c r="D80" s="6" t="s">
        <v>97</v>
      </c>
      <c r="E80" s="6" t="s">
        <v>393</v>
      </c>
      <c r="F80" s="6"/>
      <c r="G80" s="6">
        <v>175</v>
      </c>
      <c r="H80" s="6"/>
      <c r="I80" s="6"/>
      <c r="J80" s="6">
        <f t="shared" si="4"/>
        <v>175</v>
      </c>
      <c r="K80" s="9">
        <f t="shared" si="5"/>
        <v>175</v>
      </c>
      <c r="L80" s="6" t="s">
        <v>628</v>
      </c>
    </row>
    <row r="81" spans="1:12" ht="15">
      <c r="A81" s="6">
        <v>34</v>
      </c>
      <c r="B81" s="6" t="s">
        <v>620</v>
      </c>
      <c r="C81" s="6" t="s">
        <v>220</v>
      </c>
      <c r="D81" s="6" t="s">
        <v>139</v>
      </c>
      <c r="E81" s="6" t="s">
        <v>425</v>
      </c>
      <c r="F81" s="6"/>
      <c r="G81" s="6">
        <v>3913</v>
      </c>
      <c r="H81" s="6"/>
      <c r="I81" s="6"/>
      <c r="J81" s="6">
        <f t="shared" si="4"/>
        <v>3913</v>
      </c>
      <c r="K81" s="9">
        <f t="shared" si="5"/>
        <v>3913</v>
      </c>
      <c r="L81" s="6" t="s">
        <v>426</v>
      </c>
    </row>
    <row r="82" spans="1:12" ht="15">
      <c r="A82" s="6">
        <v>39</v>
      </c>
      <c r="B82" s="6" t="s">
        <v>620</v>
      </c>
      <c r="C82" s="6"/>
      <c r="D82" s="6" t="s">
        <v>139</v>
      </c>
      <c r="E82" s="6" t="s">
        <v>434</v>
      </c>
      <c r="F82" s="6"/>
      <c r="G82" s="6">
        <v>90</v>
      </c>
      <c r="H82" s="6"/>
      <c r="I82" s="6">
        <v>120</v>
      </c>
      <c r="J82" s="6">
        <f t="shared" si="4"/>
        <v>90</v>
      </c>
      <c r="K82" s="9">
        <f t="shared" si="5"/>
        <v>210</v>
      </c>
      <c r="L82" s="6" t="s">
        <v>435</v>
      </c>
    </row>
    <row r="83" spans="1:12" ht="15">
      <c r="A83" s="6">
        <v>35</v>
      </c>
      <c r="B83" s="6" t="s">
        <v>620</v>
      </c>
      <c r="C83" s="6"/>
      <c r="D83" s="6" t="s">
        <v>139</v>
      </c>
      <c r="E83" s="6" t="s">
        <v>427</v>
      </c>
      <c r="F83" s="6"/>
      <c r="G83" s="6">
        <v>1667</v>
      </c>
      <c r="H83" s="6"/>
      <c r="I83" s="6"/>
      <c r="J83" s="6">
        <f t="shared" si="4"/>
        <v>1667</v>
      </c>
      <c r="K83" s="9">
        <f t="shared" si="5"/>
        <v>1667</v>
      </c>
      <c r="L83" s="6" t="s">
        <v>428</v>
      </c>
    </row>
    <row r="84" spans="1:12" ht="15">
      <c r="A84" s="6">
        <v>36</v>
      </c>
      <c r="B84" s="6" t="s">
        <v>620</v>
      </c>
      <c r="C84" s="6" t="s">
        <v>221</v>
      </c>
      <c r="D84" s="6" t="s">
        <v>97</v>
      </c>
      <c r="E84" s="6" t="s">
        <v>429</v>
      </c>
      <c r="F84" s="6"/>
      <c r="G84" s="6">
        <v>1</v>
      </c>
      <c r="H84" s="6"/>
      <c r="I84" s="6"/>
      <c r="J84" s="6">
        <f t="shared" si="4"/>
        <v>1</v>
      </c>
      <c r="K84" s="9">
        <f t="shared" si="5"/>
        <v>1</v>
      </c>
      <c r="L84" s="6" t="s">
        <v>430</v>
      </c>
    </row>
    <row r="85" spans="1:12" ht="15">
      <c r="A85" s="6">
        <v>38</v>
      </c>
      <c r="B85" s="6" t="s">
        <v>620</v>
      </c>
      <c r="C85" s="6"/>
      <c r="D85" s="6" t="s">
        <v>97</v>
      </c>
      <c r="E85" s="6" t="s">
        <v>433</v>
      </c>
      <c r="F85" s="6"/>
      <c r="G85" s="6">
        <v>5.01</v>
      </c>
      <c r="H85" s="6"/>
      <c r="I85" s="6"/>
      <c r="J85" s="6">
        <f t="shared" si="4"/>
        <v>5.01</v>
      </c>
      <c r="K85" s="9">
        <f t="shared" si="5"/>
        <v>5.01</v>
      </c>
      <c r="L85" s="6" t="s">
        <v>430</v>
      </c>
    </row>
    <row r="86" spans="1:12" ht="15">
      <c r="A86" s="6">
        <v>37</v>
      </c>
      <c r="B86" s="6" t="s">
        <v>620</v>
      </c>
      <c r="C86" s="6"/>
      <c r="D86" s="6" t="s">
        <v>97</v>
      </c>
      <c r="E86" s="6" t="s">
        <v>431</v>
      </c>
      <c r="F86" s="6"/>
      <c r="G86" s="6">
        <v>48</v>
      </c>
      <c r="H86" s="6"/>
      <c r="I86" s="6"/>
      <c r="J86" s="6">
        <f t="shared" si="4"/>
        <v>48</v>
      </c>
      <c r="K86" s="9">
        <f t="shared" si="5"/>
        <v>48</v>
      </c>
      <c r="L86" s="6" t="s">
        <v>432</v>
      </c>
    </row>
    <row r="87" spans="1:12" ht="15">
      <c r="A87" s="6">
        <v>43</v>
      </c>
      <c r="B87" s="6" t="s">
        <v>620</v>
      </c>
      <c r="C87" s="6" t="s">
        <v>228</v>
      </c>
      <c r="D87" s="6" t="s">
        <v>386</v>
      </c>
      <c r="E87" s="6" t="s">
        <v>439</v>
      </c>
      <c r="F87" s="6"/>
      <c r="G87" s="6">
        <v>10</v>
      </c>
      <c r="H87" s="6"/>
      <c r="I87" s="6">
        <v>50</v>
      </c>
      <c r="J87" s="6">
        <f t="shared" si="4"/>
        <v>10</v>
      </c>
      <c r="K87" s="9">
        <f t="shared" si="5"/>
        <v>60</v>
      </c>
      <c r="L87" s="6" t="s">
        <v>693</v>
      </c>
    </row>
    <row r="88" spans="1:71" s="12" customFormat="1" ht="15">
      <c r="A88" s="6">
        <v>63</v>
      </c>
      <c r="B88" s="6" t="s">
        <v>620</v>
      </c>
      <c r="C88" s="6" t="s">
        <v>98</v>
      </c>
      <c r="D88" s="6" t="s">
        <v>97</v>
      </c>
      <c r="E88" s="6" t="s">
        <v>463</v>
      </c>
      <c r="F88" s="6"/>
      <c r="G88" s="6">
        <v>120</v>
      </c>
      <c r="H88" s="6"/>
      <c r="I88" s="6">
        <v>50</v>
      </c>
      <c r="J88" s="6">
        <f t="shared" si="4"/>
        <v>120</v>
      </c>
      <c r="K88" s="9">
        <f t="shared" si="5"/>
        <v>170</v>
      </c>
      <c r="L88" s="6" t="s">
        <v>464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</row>
    <row r="89" spans="1:71" s="12" customFormat="1" ht="15">
      <c r="A89" s="6">
        <v>75</v>
      </c>
      <c r="B89" s="6" t="s">
        <v>620</v>
      </c>
      <c r="C89" s="6"/>
      <c r="D89" s="6" t="s">
        <v>97</v>
      </c>
      <c r="E89" s="6" t="s">
        <v>477</v>
      </c>
      <c r="F89" s="6"/>
      <c r="G89" s="6">
        <v>150</v>
      </c>
      <c r="H89" s="6"/>
      <c r="I89" s="6">
        <v>40</v>
      </c>
      <c r="J89" s="6">
        <f t="shared" si="4"/>
        <v>150</v>
      </c>
      <c r="K89" s="9">
        <f t="shared" si="5"/>
        <v>190</v>
      </c>
      <c r="L89" s="6" t="s">
        <v>478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</row>
    <row r="90" spans="1:12" ht="15">
      <c r="A90" s="6">
        <v>176</v>
      </c>
      <c r="B90" s="6" t="s">
        <v>620</v>
      </c>
      <c r="C90" s="6"/>
      <c r="D90" s="6" t="s">
        <v>97</v>
      </c>
      <c r="E90" s="6" t="s">
        <v>612</v>
      </c>
      <c r="F90" s="6"/>
      <c r="G90" s="6">
        <v>36</v>
      </c>
      <c r="H90" s="6"/>
      <c r="I90" s="6">
        <v>120</v>
      </c>
      <c r="J90" s="6">
        <f t="shared" si="4"/>
        <v>36</v>
      </c>
      <c r="K90" s="9">
        <f t="shared" si="5"/>
        <v>156</v>
      </c>
      <c r="L90" s="6" t="s">
        <v>50</v>
      </c>
    </row>
    <row r="91" spans="1:12" ht="15">
      <c r="A91" s="6">
        <v>3</v>
      </c>
      <c r="B91" s="6" t="s">
        <v>620</v>
      </c>
      <c r="C91" s="6" t="s">
        <v>229</v>
      </c>
      <c r="D91" s="6" t="s">
        <v>191</v>
      </c>
      <c r="E91" s="6" t="s">
        <v>388</v>
      </c>
      <c r="F91" s="6"/>
      <c r="G91" s="6">
        <v>3750</v>
      </c>
      <c r="H91" s="6"/>
      <c r="I91" s="6">
        <v>15000</v>
      </c>
      <c r="J91" s="6">
        <f t="shared" si="4"/>
        <v>3750</v>
      </c>
      <c r="K91" s="9">
        <f t="shared" si="5"/>
        <v>18750</v>
      </c>
      <c r="L91" s="6" t="s">
        <v>625</v>
      </c>
    </row>
    <row r="92" spans="1:12" ht="15">
      <c r="A92" s="6">
        <v>85</v>
      </c>
      <c r="B92" s="6" t="s">
        <v>620</v>
      </c>
      <c r="C92" s="6" t="s">
        <v>190</v>
      </c>
      <c r="D92" s="6" t="s">
        <v>386</v>
      </c>
      <c r="E92" s="6" t="s">
        <v>499</v>
      </c>
      <c r="F92" s="6"/>
      <c r="G92" s="6">
        <v>3</v>
      </c>
      <c r="H92" s="6"/>
      <c r="I92" s="6"/>
      <c r="J92" s="6">
        <f t="shared" si="4"/>
        <v>3</v>
      </c>
      <c r="K92" s="9">
        <f t="shared" si="5"/>
        <v>3</v>
      </c>
      <c r="L92" s="6" t="s">
        <v>720</v>
      </c>
    </row>
    <row r="93" spans="1:71" s="12" customFormat="1" ht="15">
      <c r="A93" s="6">
        <v>42</v>
      </c>
      <c r="B93" s="6" t="s">
        <v>620</v>
      </c>
      <c r="C93" s="6" t="s">
        <v>152</v>
      </c>
      <c r="D93" s="6" t="s">
        <v>191</v>
      </c>
      <c r="E93" s="6" t="s">
        <v>438</v>
      </c>
      <c r="F93" s="6"/>
      <c r="G93" s="6">
        <v>95</v>
      </c>
      <c r="H93" s="6"/>
      <c r="I93" s="6">
        <v>150</v>
      </c>
      <c r="J93" s="6">
        <f t="shared" si="4"/>
        <v>95</v>
      </c>
      <c r="K93" s="9">
        <f t="shared" si="5"/>
        <v>245</v>
      </c>
      <c r="L93" s="6" t="s">
        <v>692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</row>
    <row r="94" spans="1:12" ht="15">
      <c r="A94" s="6">
        <v>10</v>
      </c>
      <c r="B94" s="6" t="s">
        <v>620</v>
      </c>
      <c r="C94" s="6" t="s">
        <v>184</v>
      </c>
      <c r="D94" s="6" t="s">
        <v>97</v>
      </c>
      <c r="E94" s="6" t="s">
        <v>396</v>
      </c>
      <c r="F94" s="6"/>
      <c r="G94" s="6">
        <v>80</v>
      </c>
      <c r="H94" s="6"/>
      <c r="I94" s="6">
        <v>30</v>
      </c>
      <c r="J94" s="6">
        <f t="shared" si="4"/>
        <v>80</v>
      </c>
      <c r="K94" s="9">
        <f t="shared" si="5"/>
        <v>110</v>
      </c>
      <c r="L94" s="6" t="s">
        <v>397</v>
      </c>
    </row>
    <row r="95" spans="1:71" s="12" customFormat="1" ht="15">
      <c r="A95" s="6">
        <v>99</v>
      </c>
      <c r="B95" s="6" t="s">
        <v>620</v>
      </c>
      <c r="C95" s="6" t="s">
        <v>201</v>
      </c>
      <c r="D95" s="6" t="s">
        <v>192</v>
      </c>
      <c r="E95" s="6" t="s">
        <v>516</v>
      </c>
      <c r="F95" s="6"/>
      <c r="G95" s="6">
        <v>20</v>
      </c>
      <c r="H95" s="6"/>
      <c r="I95" s="6"/>
      <c r="J95" s="6">
        <f t="shared" si="4"/>
        <v>20</v>
      </c>
      <c r="K95" s="9">
        <f t="shared" si="5"/>
        <v>20</v>
      </c>
      <c r="L95" s="6" t="s">
        <v>5</v>
      </c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</row>
    <row r="96" spans="1:71" s="12" customFormat="1" ht="15">
      <c r="A96" s="6">
        <v>98</v>
      </c>
      <c r="B96" s="6" t="s">
        <v>620</v>
      </c>
      <c r="C96" s="6"/>
      <c r="D96" s="6" t="s">
        <v>192</v>
      </c>
      <c r="E96" s="6" t="s">
        <v>515</v>
      </c>
      <c r="F96" s="6"/>
      <c r="G96" s="6">
        <v>10</v>
      </c>
      <c r="H96" s="6"/>
      <c r="I96" s="6"/>
      <c r="J96" s="6">
        <f t="shared" si="4"/>
        <v>10</v>
      </c>
      <c r="K96" s="9">
        <f t="shared" si="5"/>
        <v>10</v>
      </c>
      <c r="L96" s="6" t="s">
        <v>5</v>
      </c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</row>
    <row r="97" spans="1:12" ht="15">
      <c r="A97" s="6">
        <v>100</v>
      </c>
      <c r="B97" s="6" t="s">
        <v>620</v>
      </c>
      <c r="C97" s="6"/>
      <c r="D97" s="6" t="s">
        <v>192</v>
      </c>
      <c r="E97" s="6" t="s">
        <v>517</v>
      </c>
      <c r="F97" s="6"/>
      <c r="G97" s="6">
        <v>10.5</v>
      </c>
      <c r="H97" s="6"/>
      <c r="I97" s="6"/>
      <c r="J97" s="6">
        <f t="shared" si="4"/>
        <v>10.5</v>
      </c>
      <c r="K97" s="9">
        <f t="shared" si="5"/>
        <v>10.5</v>
      </c>
      <c r="L97" s="6" t="s">
        <v>6</v>
      </c>
    </row>
    <row r="98" spans="1:12" ht="15">
      <c r="A98" s="6">
        <v>120</v>
      </c>
      <c r="B98" s="6" t="s">
        <v>620</v>
      </c>
      <c r="C98" s="6" t="s">
        <v>207</v>
      </c>
      <c r="D98" s="6" t="s">
        <v>192</v>
      </c>
      <c r="E98" s="6" t="s">
        <v>562</v>
      </c>
      <c r="F98" s="6"/>
      <c r="G98" s="6">
        <v>5</v>
      </c>
      <c r="H98" s="6"/>
      <c r="I98" s="6"/>
      <c r="J98" s="6">
        <f aca="true" t="shared" si="6" ref="J98:J129">F98+G98</f>
        <v>5</v>
      </c>
      <c r="K98" s="9">
        <f aca="true" t="shared" si="7" ref="K98:K129">H98+I98+J98</f>
        <v>5</v>
      </c>
      <c r="L98" s="6" t="s">
        <v>26</v>
      </c>
    </row>
    <row r="99" spans="1:71" s="12" customFormat="1" ht="15">
      <c r="A99" s="6">
        <v>78</v>
      </c>
      <c r="B99" s="6" t="s">
        <v>620</v>
      </c>
      <c r="C99" s="6" t="s">
        <v>135</v>
      </c>
      <c r="D99" s="6" t="s">
        <v>386</v>
      </c>
      <c r="E99" s="6" t="s">
        <v>487</v>
      </c>
      <c r="F99" s="6"/>
      <c r="G99" s="6">
        <v>15</v>
      </c>
      <c r="H99" s="6"/>
      <c r="I99" s="6">
        <v>10</v>
      </c>
      <c r="J99" s="6">
        <f t="shared" si="6"/>
        <v>15</v>
      </c>
      <c r="K99" s="9">
        <f t="shared" si="7"/>
        <v>25</v>
      </c>
      <c r="L99" s="6" t="s">
        <v>488</v>
      </c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</row>
    <row r="100" spans="1:71" s="12" customFormat="1" ht="15">
      <c r="A100" s="6">
        <v>77</v>
      </c>
      <c r="B100" s="6" t="s">
        <v>620</v>
      </c>
      <c r="C100" s="6" t="s">
        <v>134</v>
      </c>
      <c r="D100" s="6" t="s">
        <v>386</v>
      </c>
      <c r="E100" s="6" t="s">
        <v>481</v>
      </c>
      <c r="F100" s="6"/>
      <c r="G100" s="6">
        <v>5</v>
      </c>
      <c r="H100" s="6"/>
      <c r="I100" s="6">
        <v>6</v>
      </c>
      <c r="J100" s="6">
        <f t="shared" si="6"/>
        <v>5</v>
      </c>
      <c r="K100" s="9">
        <f t="shared" si="7"/>
        <v>11</v>
      </c>
      <c r="L100" s="6" t="s">
        <v>486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</row>
    <row r="101" spans="1:12" ht="15">
      <c r="A101" s="6">
        <v>76</v>
      </c>
      <c r="B101" s="6" t="s">
        <v>620</v>
      </c>
      <c r="C101" s="6" t="s">
        <v>189</v>
      </c>
      <c r="D101" s="6" t="s">
        <v>223</v>
      </c>
      <c r="E101" s="6" t="s">
        <v>479</v>
      </c>
      <c r="F101" s="6"/>
      <c r="G101" s="6">
        <v>5</v>
      </c>
      <c r="H101" s="6"/>
      <c r="I101" s="6">
        <v>10</v>
      </c>
      <c r="J101" s="6">
        <f t="shared" si="6"/>
        <v>5</v>
      </c>
      <c r="K101" s="9">
        <f t="shared" si="7"/>
        <v>15</v>
      </c>
      <c r="L101" s="6" t="s">
        <v>480</v>
      </c>
    </row>
    <row r="102" spans="1:12" ht="15">
      <c r="A102" s="6">
        <v>82</v>
      </c>
      <c r="B102" s="6" t="s">
        <v>620</v>
      </c>
      <c r="C102" s="6"/>
      <c r="D102" s="6" t="s">
        <v>223</v>
      </c>
      <c r="E102" s="6" t="s">
        <v>494</v>
      </c>
      <c r="F102" s="6"/>
      <c r="G102" s="6">
        <v>13</v>
      </c>
      <c r="H102" s="6"/>
      <c r="I102" s="6">
        <v>10</v>
      </c>
      <c r="J102" s="6">
        <f t="shared" si="6"/>
        <v>13</v>
      </c>
      <c r="K102" s="9">
        <f t="shared" si="7"/>
        <v>23</v>
      </c>
      <c r="L102" s="6" t="s">
        <v>495</v>
      </c>
    </row>
    <row r="103" spans="1:12" ht="15">
      <c r="A103" s="6">
        <v>41</v>
      </c>
      <c r="B103" s="6" t="s">
        <v>620</v>
      </c>
      <c r="C103" s="6" t="s">
        <v>212</v>
      </c>
      <c r="D103" s="6" t="s">
        <v>222</v>
      </c>
      <c r="E103" s="6" t="s">
        <v>437</v>
      </c>
      <c r="F103" s="6"/>
      <c r="G103" s="6">
        <v>40</v>
      </c>
      <c r="H103" s="6"/>
      <c r="I103" s="6"/>
      <c r="J103" s="6">
        <f t="shared" si="6"/>
        <v>40</v>
      </c>
      <c r="K103" s="9">
        <f t="shared" si="7"/>
        <v>40</v>
      </c>
      <c r="L103" s="6" t="s">
        <v>691</v>
      </c>
    </row>
    <row r="104" spans="1:12" ht="15">
      <c r="A104" s="6">
        <v>72</v>
      </c>
      <c r="B104" s="6" t="s">
        <v>620</v>
      </c>
      <c r="C104" s="6" t="s">
        <v>96</v>
      </c>
      <c r="D104" s="6" t="s">
        <v>222</v>
      </c>
      <c r="E104" s="6" t="s">
        <v>474</v>
      </c>
      <c r="F104" s="6"/>
      <c r="G104" s="6">
        <v>10</v>
      </c>
      <c r="H104" s="6"/>
      <c r="I104" s="6">
        <v>20</v>
      </c>
      <c r="J104" s="6">
        <f t="shared" si="6"/>
        <v>10</v>
      </c>
      <c r="K104" s="9">
        <f t="shared" si="7"/>
        <v>30</v>
      </c>
      <c r="L104" s="6" t="s">
        <v>715</v>
      </c>
    </row>
    <row r="105" spans="1:12" ht="15">
      <c r="A105" s="6">
        <v>60</v>
      </c>
      <c r="B105" s="6" t="s">
        <v>620</v>
      </c>
      <c r="C105" s="6" t="s">
        <v>155</v>
      </c>
      <c r="D105" s="6" t="s">
        <v>222</v>
      </c>
      <c r="E105" s="6" t="s">
        <v>458</v>
      </c>
      <c r="F105" s="6"/>
      <c r="G105" s="6">
        <v>10</v>
      </c>
      <c r="H105" s="6"/>
      <c r="I105" s="6"/>
      <c r="J105" s="6">
        <f t="shared" si="6"/>
        <v>10</v>
      </c>
      <c r="K105" s="9">
        <f t="shared" si="7"/>
        <v>10</v>
      </c>
      <c r="L105" s="6" t="s">
        <v>459</v>
      </c>
    </row>
    <row r="106" spans="1:12" ht="15">
      <c r="A106" s="6">
        <v>178</v>
      </c>
      <c r="B106" s="6" t="s">
        <v>620</v>
      </c>
      <c r="C106" s="6" t="s">
        <v>209</v>
      </c>
      <c r="D106" s="6" t="s">
        <v>386</v>
      </c>
      <c r="E106" s="6" t="s">
        <v>614</v>
      </c>
      <c r="F106" s="6"/>
      <c r="G106" s="6">
        <v>5</v>
      </c>
      <c r="H106" s="6"/>
      <c r="I106" s="6">
        <v>10</v>
      </c>
      <c r="J106" s="6">
        <f t="shared" si="6"/>
        <v>5</v>
      </c>
      <c r="K106" s="9">
        <f t="shared" si="7"/>
        <v>15</v>
      </c>
      <c r="L106" s="6" t="s">
        <v>615</v>
      </c>
    </row>
    <row r="107" spans="1:12" ht="15">
      <c r="A107" s="6">
        <v>124</v>
      </c>
      <c r="B107" s="6" t="s">
        <v>620</v>
      </c>
      <c r="C107" s="6"/>
      <c r="D107" s="6" t="s">
        <v>386</v>
      </c>
      <c r="E107" s="6" t="s">
        <v>567</v>
      </c>
      <c r="F107" s="6"/>
      <c r="G107" s="6">
        <v>30</v>
      </c>
      <c r="H107" s="6"/>
      <c r="I107" s="6">
        <v>8</v>
      </c>
      <c r="J107" s="6">
        <f t="shared" si="6"/>
        <v>30</v>
      </c>
      <c r="K107" s="9">
        <f t="shared" si="7"/>
        <v>38</v>
      </c>
      <c r="L107" s="6" t="s">
        <v>29</v>
      </c>
    </row>
    <row r="108" spans="1:12" ht="15">
      <c r="A108" s="6">
        <v>129</v>
      </c>
      <c r="B108" s="6" t="s">
        <v>620</v>
      </c>
      <c r="C108" s="6" t="s">
        <v>210</v>
      </c>
      <c r="D108" s="6" t="s">
        <v>386</v>
      </c>
      <c r="E108" s="6" t="s">
        <v>574</v>
      </c>
      <c r="F108" s="6"/>
      <c r="G108" s="6">
        <v>33</v>
      </c>
      <c r="H108" s="6"/>
      <c r="I108" s="6"/>
      <c r="J108" s="6">
        <f t="shared" si="6"/>
        <v>33</v>
      </c>
      <c r="K108" s="9">
        <f t="shared" si="7"/>
        <v>33</v>
      </c>
      <c r="L108" s="6" t="s">
        <v>32</v>
      </c>
    </row>
    <row r="109" spans="1:12" ht="15">
      <c r="A109" s="6">
        <v>130</v>
      </c>
      <c r="B109" s="6" t="s">
        <v>620</v>
      </c>
      <c r="C109" s="6"/>
      <c r="D109" s="6" t="s">
        <v>386</v>
      </c>
      <c r="E109" s="6" t="s">
        <v>575</v>
      </c>
      <c r="F109" s="6"/>
      <c r="G109" s="6">
        <v>8</v>
      </c>
      <c r="H109" s="6"/>
      <c r="I109" s="6"/>
      <c r="J109" s="6">
        <f t="shared" si="6"/>
        <v>8</v>
      </c>
      <c r="K109" s="9">
        <f t="shared" si="7"/>
        <v>8</v>
      </c>
      <c r="L109" s="6" t="s">
        <v>33</v>
      </c>
    </row>
    <row r="110" spans="1:12" ht="15">
      <c r="A110" s="6">
        <v>131</v>
      </c>
      <c r="B110" s="6" t="s">
        <v>620</v>
      </c>
      <c r="C110" s="6"/>
      <c r="D110" s="6" t="s">
        <v>386</v>
      </c>
      <c r="E110" s="6" t="s">
        <v>576</v>
      </c>
      <c r="F110" s="6"/>
      <c r="G110" s="6">
        <v>2</v>
      </c>
      <c r="H110" s="6"/>
      <c r="I110" s="6">
        <v>2</v>
      </c>
      <c r="J110" s="6">
        <f t="shared" si="6"/>
        <v>2</v>
      </c>
      <c r="K110" s="9">
        <f t="shared" si="7"/>
        <v>4</v>
      </c>
      <c r="L110" s="6" t="s">
        <v>34</v>
      </c>
    </row>
    <row r="111" spans="1:12" ht="15">
      <c r="A111" s="6">
        <v>132</v>
      </c>
      <c r="B111" s="6" t="s">
        <v>620</v>
      </c>
      <c r="C111" s="6"/>
      <c r="D111" s="6" t="s">
        <v>386</v>
      </c>
      <c r="E111" s="6" t="s">
        <v>577</v>
      </c>
      <c r="F111" s="6"/>
      <c r="G111" s="6">
        <v>42</v>
      </c>
      <c r="H111" s="6"/>
      <c r="I111" s="6">
        <v>10</v>
      </c>
      <c r="J111" s="6">
        <f t="shared" si="6"/>
        <v>42</v>
      </c>
      <c r="K111" s="9">
        <f t="shared" si="7"/>
        <v>52</v>
      </c>
      <c r="L111" s="6" t="s">
        <v>35</v>
      </c>
    </row>
    <row r="112" spans="1:12" ht="15">
      <c r="A112" s="6">
        <v>162</v>
      </c>
      <c r="B112" s="6" t="s">
        <v>620</v>
      </c>
      <c r="C112" s="6" t="s">
        <v>156</v>
      </c>
      <c r="D112" s="6" t="s">
        <v>386</v>
      </c>
      <c r="E112" s="6" t="s">
        <v>596</v>
      </c>
      <c r="F112" s="6"/>
      <c r="G112" s="6">
        <v>10</v>
      </c>
      <c r="H112" s="6"/>
      <c r="I112" s="6">
        <v>30</v>
      </c>
      <c r="J112" s="6">
        <f t="shared" si="6"/>
        <v>10</v>
      </c>
      <c r="K112" s="9">
        <f t="shared" si="7"/>
        <v>40</v>
      </c>
      <c r="L112" s="6" t="s">
        <v>597</v>
      </c>
    </row>
    <row r="113" spans="1:12" ht="15">
      <c r="A113" s="6">
        <v>92</v>
      </c>
      <c r="B113" s="6" t="s">
        <v>620</v>
      </c>
      <c r="C113" s="6" t="s">
        <v>157</v>
      </c>
      <c r="D113" s="6" t="s">
        <v>386</v>
      </c>
      <c r="E113" s="6" t="s">
        <v>508</v>
      </c>
      <c r="F113" s="6"/>
      <c r="G113" s="6">
        <v>10</v>
      </c>
      <c r="H113" s="6"/>
      <c r="I113" s="6">
        <v>15</v>
      </c>
      <c r="J113" s="6">
        <f t="shared" si="6"/>
        <v>10</v>
      </c>
      <c r="K113" s="9">
        <f t="shared" si="7"/>
        <v>25</v>
      </c>
      <c r="L113" s="6" t="s">
        <v>2</v>
      </c>
    </row>
    <row r="114" spans="1:12" ht="15">
      <c r="A114" s="6">
        <v>48</v>
      </c>
      <c r="B114" s="6" t="s">
        <v>620</v>
      </c>
      <c r="C114" s="6" t="s">
        <v>161</v>
      </c>
      <c r="D114" s="6" t="s">
        <v>97</v>
      </c>
      <c r="E114" s="6" t="s">
        <v>445</v>
      </c>
      <c r="F114" s="6"/>
      <c r="G114" s="6">
        <v>28</v>
      </c>
      <c r="H114" s="6"/>
      <c r="I114" s="6"/>
      <c r="J114" s="6">
        <f t="shared" si="6"/>
        <v>28</v>
      </c>
      <c r="K114" s="9">
        <f t="shared" si="7"/>
        <v>28</v>
      </c>
      <c r="L114" s="6" t="s">
        <v>697</v>
      </c>
    </row>
    <row r="115" spans="1:71" s="12" customFormat="1" ht="15">
      <c r="A115" s="6">
        <v>134</v>
      </c>
      <c r="B115" s="6" t="s">
        <v>620</v>
      </c>
      <c r="C115" s="6" t="s">
        <v>108</v>
      </c>
      <c r="D115" s="6" t="s">
        <v>386</v>
      </c>
      <c r="E115" s="6" t="s">
        <v>579</v>
      </c>
      <c r="F115" s="6"/>
      <c r="G115" s="6">
        <v>1</v>
      </c>
      <c r="H115" s="6"/>
      <c r="I115" s="6">
        <v>2</v>
      </c>
      <c r="J115" s="6">
        <f t="shared" si="6"/>
        <v>1</v>
      </c>
      <c r="K115" s="9">
        <f t="shared" si="7"/>
        <v>3</v>
      </c>
      <c r="L115" s="6" t="s">
        <v>37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</row>
    <row r="116" spans="1:12" ht="15">
      <c r="A116" s="6">
        <v>123</v>
      </c>
      <c r="B116" s="6" t="s">
        <v>620</v>
      </c>
      <c r="C116" s="6" t="s">
        <v>123</v>
      </c>
      <c r="D116" s="6" t="s">
        <v>386</v>
      </c>
      <c r="E116" s="6" t="s">
        <v>566</v>
      </c>
      <c r="F116" s="6"/>
      <c r="G116" s="6">
        <v>25</v>
      </c>
      <c r="H116" s="6"/>
      <c r="I116" s="6">
        <v>6</v>
      </c>
      <c r="J116" s="6">
        <f t="shared" si="6"/>
        <v>25</v>
      </c>
      <c r="K116" s="9">
        <f t="shared" si="7"/>
        <v>31</v>
      </c>
      <c r="L116" s="6" t="s">
        <v>28</v>
      </c>
    </row>
    <row r="117" spans="1:71" s="12" customFormat="1" ht="15">
      <c r="A117" s="6">
        <v>133</v>
      </c>
      <c r="B117" s="6" t="s">
        <v>620</v>
      </c>
      <c r="C117" s="6" t="s">
        <v>124</v>
      </c>
      <c r="D117" s="6" t="s">
        <v>386</v>
      </c>
      <c r="E117" s="6" t="s">
        <v>578</v>
      </c>
      <c r="F117" s="6"/>
      <c r="G117" s="6">
        <v>104</v>
      </c>
      <c r="H117" s="6"/>
      <c r="I117" s="6">
        <v>4</v>
      </c>
      <c r="J117" s="6">
        <f t="shared" si="6"/>
        <v>104</v>
      </c>
      <c r="K117" s="9">
        <f t="shared" si="7"/>
        <v>108</v>
      </c>
      <c r="L117" s="6" t="s">
        <v>36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</row>
    <row r="118" spans="1:71" s="12" customFormat="1" ht="15">
      <c r="A118" s="6">
        <v>53</v>
      </c>
      <c r="B118" s="6" t="s">
        <v>620</v>
      </c>
      <c r="C118" s="6" t="s">
        <v>162</v>
      </c>
      <c r="D118" s="6" t="s">
        <v>97</v>
      </c>
      <c r="E118" s="6" t="s">
        <v>451</v>
      </c>
      <c r="F118" s="6"/>
      <c r="G118" s="6">
        <v>65</v>
      </c>
      <c r="H118" s="6"/>
      <c r="I118" s="6"/>
      <c r="J118" s="6">
        <f t="shared" si="6"/>
        <v>65</v>
      </c>
      <c r="K118" s="9">
        <f t="shared" si="7"/>
        <v>65</v>
      </c>
      <c r="L118" s="6" t="s">
        <v>701</v>
      </c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</row>
    <row r="119" spans="1:12" ht="15">
      <c r="A119" s="6">
        <v>54</v>
      </c>
      <c r="B119" s="6" t="s">
        <v>620</v>
      </c>
      <c r="C119" s="6"/>
      <c r="D119" s="6" t="s">
        <v>97</v>
      </c>
      <c r="E119" s="6" t="s">
        <v>452</v>
      </c>
      <c r="F119" s="6"/>
      <c r="G119" s="6">
        <v>13</v>
      </c>
      <c r="H119" s="6"/>
      <c r="I119" s="6"/>
      <c r="J119" s="6">
        <f t="shared" si="6"/>
        <v>13</v>
      </c>
      <c r="K119" s="9">
        <f t="shared" si="7"/>
        <v>13</v>
      </c>
      <c r="L119" s="6" t="s">
        <v>702</v>
      </c>
    </row>
    <row r="120" spans="1:12" ht="15">
      <c r="A120" s="6">
        <v>163</v>
      </c>
      <c r="B120" s="6" t="s">
        <v>620</v>
      </c>
      <c r="C120" s="6" t="s">
        <v>148</v>
      </c>
      <c r="D120" s="6" t="s">
        <v>192</v>
      </c>
      <c r="E120" s="6" t="s">
        <v>598</v>
      </c>
      <c r="F120" s="6"/>
      <c r="G120" s="6">
        <v>48</v>
      </c>
      <c r="H120" s="6"/>
      <c r="I120" s="6"/>
      <c r="J120" s="6">
        <f t="shared" si="6"/>
        <v>48</v>
      </c>
      <c r="K120" s="9">
        <f t="shared" si="7"/>
        <v>48</v>
      </c>
      <c r="L120" s="6" t="s">
        <v>42</v>
      </c>
    </row>
    <row r="121" spans="1:12" ht="15">
      <c r="A121" s="6">
        <v>164</v>
      </c>
      <c r="B121" s="6" t="s">
        <v>620</v>
      </c>
      <c r="C121" s="6"/>
      <c r="D121" s="6" t="s">
        <v>192</v>
      </c>
      <c r="E121" s="6" t="s">
        <v>598</v>
      </c>
      <c r="F121" s="6"/>
      <c r="G121" s="6">
        <v>96</v>
      </c>
      <c r="H121" s="6"/>
      <c r="I121" s="6"/>
      <c r="J121" s="6">
        <f t="shared" si="6"/>
        <v>96</v>
      </c>
      <c r="K121" s="9">
        <f t="shared" si="7"/>
        <v>96</v>
      </c>
      <c r="L121" s="6" t="s">
        <v>42</v>
      </c>
    </row>
    <row r="122" spans="1:12" ht="15">
      <c r="A122" s="6">
        <v>165</v>
      </c>
      <c r="B122" s="6" t="s">
        <v>620</v>
      </c>
      <c r="C122" s="6"/>
      <c r="D122" s="6" t="s">
        <v>192</v>
      </c>
      <c r="E122" s="6" t="s">
        <v>598</v>
      </c>
      <c r="F122" s="6"/>
      <c r="G122" s="6">
        <v>64</v>
      </c>
      <c r="H122" s="6"/>
      <c r="I122" s="6"/>
      <c r="J122" s="6">
        <f t="shared" si="6"/>
        <v>64</v>
      </c>
      <c r="K122" s="9">
        <f t="shared" si="7"/>
        <v>64</v>
      </c>
      <c r="L122" s="6" t="s">
        <v>42</v>
      </c>
    </row>
    <row r="123" spans="1:12" ht="15">
      <c r="A123" s="6">
        <v>177</v>
      </c>
      <c r="B123" s="6" t="s">
        <v>620</v>
      </c>
      <c r="C123" s="6" t="s">
        <v>147</v>
      </c>
      <c r="D123" s="6" t="s">
        <v>192</v>
      </c>
      <c r="E123" s="6" t="s">
        <v>613</v>
      </c>
      <c r="F123" s="6"/>
      <c r="G123" s="6">
        <v>51</v>
      </c>
      <c r="H123" s="6"/>
      <c r="I123" s="6">
        <v>15</v>
      </c>
      <c r="J123" s="6">
        <f t="shared" si="6"/>
        <v>51</v>
      </c>
      <c r="K123" s="9">
        <f t="shared" si="7"/>
        <v>66</v>
      </c>
      <c r="L123" s="6" t="s">
        <v>51</v>
      </c>
    </row>
    <row r="124" spans="1:12" ht="15">
      <c r="A124" s="6">
        <v>168</v>
      </c>
      <c r="B124" s="6" t="s">
        <v>620</v>
      </c>
      <c r="C124" s="6" t="s">
        <v>145</v>
      </c>
      <c r="D124" s="6" t="s">
        <v>192</v>
      </c>
      <c r="E124" s="6" t="s">
        <v>602</v>
      </c>
      <c r="F124" s="6"/>
      <c r="G124" s="6">
        <v>10</v>
      </c>
      <c r="H124" s="6"/>
      <c r="I124" s="6"/>
      <c r="J124" s="6">
        <f t="shared" si="6"/>
        <v>10</v>
      </c>
      <c r="K124" s="9">
        <f t="shared" si="7"/>
        <v>10</v>
      </c>
      <c r="L124" s="6" t="s">
        <v>603</v>
      </c>
    </row>
    <row r="125" spans="1:12" ht="15">
      <c r="A125" s="6">
        <v>95</v>
      </c>
      <c r="B125" s="6" t="s">
        <v>620</v>
      </c>
      <c r="C125" s="6" t="s">
        <v>199</v>
      </c>
      <c r="D125" s="6" t="s">
        <v>192</v>
      </c>
      <c r="E125" s="6" t="s">
        <v>512</v>
      </c>
      <c r="F125" s="6"/>
      <c r="G125" s="6">
        <v>100</v>
      </c>
      <c r="H125" s="6"/>
      <c r="I125" s="6">
        <v>20</v>
      </c>
      <c r="J125" s="6">
        <f t="shared" si="6"/>
        <v>100</v>
      </c>
      <c r="K125" s="9">
        <f t="shared" si="7"/>
        <v>120</v>
      </c>
      <c r="L125" s="6" t="s">
        <v>4</v>
      </c>
    </row>
    <row r="126" spans="1:12" ht="15">
      <c r="A126" s="6">
        <v>96</v>
      </c>
      <c r="B126" s="6" t="s">
        <v>620</v>
      </c>
      <c r="C126" s="6"/>
      <c r="D126" s="6" t="s">
        <v>192</v>
      </c>
      <c r="E126" s="6" t="s">
        <v>513</v>
      </c>
      <c r="F126" s="6"/>
      <c r="G126" s="6">
        <v>110</v>
      </c>
      <c r="H126" s="6"/>
      <c r="I126" s="6">
        <v>20</v>
      </c>
      <c r="J126" s="6">
        <f t="shared" si="6"/>
        <v>110</v>
      </c>
      <c r="K126" s="9">
        <f t="shared" si="7"/>
        <v>130</v>
      </c>
      <c r="L126" s="6" t="s">
        <v>4</v>
      </c>
    </row>
    <row r="127" spans="1:12" ht="15">
      <c r="A127" s="6">
        <v>97</v>
      </c>
      <c r="B127" s="6" t="s">
        <v>620</v>
      </c>
      <c r="C127" s="6"/>
      <c r="D127" s="6" t="s">
        <v>192</v>
      </c>
      <c r="E127" s="6" t="s">
        <v>514</v>
      </c>
      <c r="F127" s="6"/>
      <c r="G127" s="6">
        <v>402</v>
      </c>
      <c r="H127" s="6"/>
      <c r="I127" s="6">
        <v>20</v>
      </c>
      <c r="J127" s="6">
        <f t="shared" si="6"/>
        <v>402</v>
      </c>
      <c r="K127" s="9">
        <f t="shared" si="7"/>
        <v>422</v>
      </c>
      <c r="L127" s="6" t="s">
        <v>4</v>
      </c>
    </row>
    <row r="128" spans="1:12" ht="15">
      <c r="A128" s="6">
        <v>135</v>
      </c>
      <c r="B128" s="6" t="s">
        <v>620</v>
      </c>
      <c r="C128" s="6" t="s">
        <v>173</v>
      </c>
      <c r="D128" s="6" t="s">
        <v>386</v>
      </c>
      <c r="E128" s="6" t="s">
        <v>580</v>
      </c>
      <c r="F128" s="6"/>
      <c r="G128" s="6">
        <v>1</v>
      </c>
      <c r="H128" s="6"/>
      <c r="I128" s="6">
        <v>5</v>
      </c>
      <c r="J128" s="6">
        <f t="shared" si="6"/>
        <v>1</v>
      </c>
      <c r="K128" s="9">
        <f t="shared" si="7"/>
        <v>6</v>
      </c>
      <c r="L128" s="6" t="s">
        <v>38</v>
      </c>
    </row>
    <row r="129" spans="1:71" s="12" customFormat="1" ht="15">
      <c r="A129" s="6">
        <v>103</v>
      </c>
      <c r="B129" s="6" t="s">
        <v>620</v>
      </c>
      <c r="C129" s="6"/>
      <c r="D129" s="6" t="s">
        <v>386</v>
      </c>
      <c r="E129" s="6" t="s">
        <v>520</v>
      </c>
      <c r="F129" s="6"/>
      <c r="G129" s="6">
        <v>1</v>
      </c>
      <c r="H129" s="6"/>
      <c r="I129" s="6"/>
      <c r="J129" s="6">
        <f t="shared" si="6"/>
        <v>1</v>
      </c>
      <c r="K129" s="9">
        <f t="shared" si="7"/>
        <v>1</v>
      </c>
      <c r="L129" s="6" t="s">
        <v>9</v>
      </c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</row>
    <row r="130" spans="1:12" ht="15">
      <c r="A130" s="6">
        <v>13</v>
      </c>
      <c r="B130" s="6" t="s">
        <v>619</v>
      </c>
      <c r="C130" s="6" t="s">
        <v>174</v>
      </c>
      <c r="D130" s="6" t="s">
        <v>386</v>
      </c>
      <c r="E130" s="6" t="s">
        <v>381</v>
      </c>
      <c r="F130" s="6"/>
      <c r="G130" s="6"/>
      <c r="H130" s="6">
        <v>270</v>
      </c>
      <c r="I130" s="6"/>
      <c r="J130" s="6">
        <f aca="true" t="shared" si="8" ref="J130:J161">F130+G130</f>
        <v>0</v>
      </c>
      <c r="K130" s="9">
        <f aca="true" t="shared" si="9" ref="K130:K161">H130+I130+J130</f>
        <v>270</v>
      </c>
      <c r="L130" s="6" t="s">
        <v>367</v>
      </c>
    </row>
    <row r="131" spans="1:12" ht="15">
      <c r="A131" s="6">
        <v>147</v>
      </c>
      <c r="B131" s="6" t="s">
        <v>620</v>
      </c>
      <c r="C131" s="6"/>
      <c r="D131" s="6" t="s">
        <v>386</v>
      </c>
      <c r="E131" s="6" t="s">
        <v>381</v>
      </c>
      <c r="F131" s="6"/>
      <c r="G131" s="6">
        <v>112</v>
      </c>
      <c r="H131" s="6"/>
      <c r="I131" s="6"/>
      <c r="J131" s="6">
        <f t="shared" si="8"/>
        <v>112</v>
      </c>
      <c r="K131" s="9">
        <f t="shared" si="9"/>
        <v>112</v>
      </c>
      <c r="L131" s="6" t="s">
        <v>367</v>
      </c>
    </row>
    <row r="132" spans="1:12" ht="15">
      <c r="A132" s="6">
        <v>14</v>
      </c>
      <c r="B132" s="6" t="s">
        <v>619</v>
      </c>
      <c r="C132" s="6"/>
      <c r="D132" s="6" t="s">
        <v>386</v>
      </c>
      <c r="E132" s="6" t="s">
        <v>382</v>
      </c>
      <c r="F132" s="6"/>
      <c r="G132" s="6"/>
      <c r="H132" s="6">
        <v>210</v>
      </c>
      <c r="I132" s="6"/>
      <c r="J132" s="6">
        <f t="shared" si="8"/>
        <v>0</v>
      </c>
      <c r="K132" s="9">
        <f t="shared" si="9"/>
        <v>210</v>
      </c>
      <c r="L132" s="6" t="s">
        <v>367</v>
      </c>
    </row>
    <row r="133" spans="1:12" ht="15">
      <c r="A133" s="6">
        <v>148</v>
      </c>
      <c r="B133" s="6" t="s">
        <v>620</v>
      </c>
      <c r="C133" s="6"/>
      <c r="D133" s="6" t="s">
        <v>386</v>
      </c>
      <c r="E133" s="6" t="s">
        <v>382</v>
      </c>
      <c r="F133" s="6"/>
      <c r="G133" s="6">
        <v>92</v>
      </c>
      <c r="H133" s="6"/>
      <c r="I133" s="6"/>
      <c r="J133" s="6">
        <f t="shared" si="8"/>
        <v>92</v>
      </c>
      <c r="K133" s="9">
        <f t="shared" si="9"/>
        <v>92</v>
      </c>
      <c r="L133" s="6" t="s">
        <v>367</v>
      </c>
    </row>
    <row r="134" spans="1:12" ht="15">
      <c r="A134" s="6">
        <v>15</v>
      </c>
      <c r="B134" s="6" t="s">
        <v>619</v>
      </c>
      <c r="C134" s="6"/>
      <c r="D134" s="6" t="s">
        <v>386</v>
      </c>
      <c r="E134" s="6" t="s">
        <v>383</v>
      </c>
      <c r="F134" s="6"/>
      <c r="G134" s="6"/>
      <c r="H134" s="6">
        <v>150</v>
      </c>
      <c r="I134" s="6"/>
      <c r="J134" s="6">
        <f t="shared" si="8"/>
        <v>0</v>
      </c>
      <c r="K134" s="9">
        <f t="shared" si="9"/>
        <v>150</v>
      </c>
      <c r="L134" s="6" t="s">
        <v>367</v>
      </c>
    </row>
    <row r="135" spans="1:12" ht="15">
      <c r="A135" s="6">
        <v>149</v>
      </c>
      <c r="B135" s="6" t="s">
        <v>620</v>
      </c>
      <c r="C135" s="6"/>
      <c r="D135" s="6" t="s">
        <v>386</v>
      </c>
      <c r="E135" s="6" t="s">
        <v>383</v>
      </c>
      <c r="F135" s="6"/>
      <c r="G135" s="6">
        <v>110</v>
      </c>
      <c r="H135" s="6"/>
      <c r="I135" s="6"/>
      <c r="J135" s="6">
        <f t="shared" si="8"/>
        <v>110</v>
      </c>
      <c r="K135" s="9">
        <f t="shared" si="9"/>
        <v>110</v>
      </c>
      <c r="L135" s="6" t="s">
        <v>367</v>
      </c>
    </row>
    <row r="136" spans="1:12" ht="15">
      <c r="A136" s="6">
        <v>16</v>
      </c>
      <c r="B136" s="6" t="s">
        <v>619</v>
      </c>
      <c r="C136" s="6"/>
      <c r="D136" s="6" t="s">
        <v>386</v>
      </c>
      <c r="E136" s="6" t="s">
        <v>384</v>
      </c>
      <c r="F136" s="6"/>
      <c r="G136" s="6"/>
      <c r="H136" s="6">
        <v>90</v>
      </c>
      <c r="I136" s="6"/>
      <c r="J136" s="6">
        <f t="shared" si="8"/>
        <v>0</v>
      </c>
      <c r="K136" s="9">
        <f t="shared" si="9"/>
        <v>90</v>
      </c>
      <c r="L136" s="6" t="s">
        <v>367</v>
      </c>
    </row>
    <row r="137" spans="1:12" ht="15">
      <c r="A137" s="6">
        <v>150</v>
      </c>
      <c r="B137" s="6" t="s">
        <v>620</v>
      </c>
      <c r="C137" s="6"/>
      <c r="D137" s="6" t="s">
        <v>386</v>
      </c>
      <c r="E137" s="6" t="s">
        <v>384</v>
      </c>
      <c r="F137" s="6"/>
      <c r="G137" s="6">
        <v>72</v>
      </c>
      <c r="H137" s="6"/>
      <c r="I137" s="6"/>
      <c r="J137" s="6">
        <f t="shared" si="8"/>
        <v>72</v>
      </c>
      <c r="K137" s="9">
        <f t="shared" si="9"/>
        <v>72</v>
      </c>
      <c r="L137" s="6" t="s">
        <v>367</v>
      </c>
    </row>
    <row r="138" spans="1:12" ht="15">
      <c r="A138" s="6">
        <v>151</v>
      </c>
      <c r="B138" s="6" t="s">
        <v>620</v>
      </c>
      <c r="C138" s="6"/>
      <c r="D138" s="6" t="s">
        <v>386</v>
      </c>
      <c r="E138" s="6" t="s">
        <v>586</v>
      </c>
      <c r="F138" s="6"/>
      <c r="G138" s="6">
        <v>60</v>
      </c>
      <c r="H138" s="6"/>
      <c r="I138" s="6"/>
      <c r="J138" s="6">
        <f t="shared" si="8"/>
        <v>60</v>
      </c>
      <c r="K138" s="9">
        <f t="shared" si="9"/>
        <v>60</v>
      </c>
      <c r="L138" s="6" t="s">
        <v>367</v>
      </c>
    </row>
    <row r="139" spans="1:12" ht="15">
      <c r="A139" s="6">
        <v>152</v>
      </c>
      <c r="B139" s="6" t="s">
        <v>620</v>
      </c>
      <c r="C139" s="6"/>
      <c r="D139" s="6" t="s">
        <v>386</v>
      </c>
      <c r="E139" s="6" t="s">
        <v>587</v>
      </c>
      <c r="F139" s="6"/>
      <c r="G139" s="6">
        <v>80</v>
      </c>
      <c r="H139" s="6"/>
      <c r="I139" s="6"/>
      <c r="J139" s="6">
        <f t="shared" si="8"/>
        <v>80</v>
      </c>
      <c r="K139" s="9">
        <f t="shared" si="9"/>
        <v>80</v>
      </c>
      <c r="L139" s="6" t="s">
        <v>367</v>
      </c>
    </row>
    <row r="140" spans="1:12" ht="15">
      <c r="A140" s="6">
        <v>153</v>
      </c>
      <c r="B140" s="6" t="s">
        <v>620</v>
      </c>
      <c r="C140" s="6"/>
      <c r="D140" s="6" t="s">
        <v>386</v>
      </c>
      <c r="E140" s="6" t="s">
        <v>588</v>
      </c>
      <c r="F140" s="6"/>
      <c r="G140" s="6">
        <v>85</v>
      </c>
      <c r="H140" s="6"/>
      <c r="I140" s="6"/>
      <c r="J140" s="6">
        <f t="shared" si="8"/>
        <v>85</v>
      </c>
      <c r="K140" s="9">
        <f t="shared" si="9"/>
        <v>85</v>
      </c>
      <c r="L140" s="6" t="s">
        <v>367</v>
      </c>
    </row>
    <row r="141" spans="1:12" ht="15">
      <c r="A141" s="6">
        <v>142</v>
      </c>
      <c r="B141" s="6" t="s">
        <v>620</v>
      </c>
      <c r="C141" s="6"/>
      <c r="D141" s="6" t="s">
        <v>386</v>
      </c>
      <c r="E141" s="6" t="s">
        <v>585</v>
      </c>
      <c r="F141" s="6"/>
      <c r="G141" s="6">
        <v>80</v>
      </c>
      <c r="H141" s="6"/>
      <c r="I141" s="6"/>
      <c r="J141" s="6">
        <f t="shared" si="8"/>
        <v>80</v>
      </c>
      <c r="K141" s="9">
        <f t="shared" si="9"/>
        <v>80</v>
      </c>
      <c r="L141" s="6" t="s">
        <v>367</v>
      </c>
    </row>
    <row r="142" spans="1:12" ht="15">
      <c r="A142" s="6">
        <v>9</v>
      </c>
      <c r="B142" s="6" t="s">
        <v>619</v>
      </c>
      <c r="C142" s="6" t="s">
        <v>175</v>
      </c>
      <c r="D142" s="6" t="s">
        <v>386</v>
      </c>
      <c r="E142" s="6" t="s">
        <v>374</v>
      </c>
      <c r="F142" s="6"/>
      <c r="G142" s="6"/>
      <c r="H142" s="6">
        <v>120</v>
      </c>
      <c r="I142" s="6"/>
      <c r="J142" s="6">
        <f t="shared" si="8"/>
        <v>0</v>
      </c>
      <c r="K142" s="9">
        <f t="shared" si="9"/>
        <v>120</v>
      </c>
      <c r="L142" s="6" t="s">
        <v>375</v>
      </c>
    </row>
    <row r="143" spans="1:12" ht="15">
      <c r="A143" s="6">
        <v>143</v>
      </c>
      <c r="B143" s="6" t="s">
        <v>620</v>
      </c>
      <c r="C143" s="6"/>
      <c r="D143" s="6" t="s">
        <v>386</v>
      </c>
      <c r="E143" s="6" t="s">
        <v>374</v>
      </c>
      <c r="F143" s="6"/>
      <c r="G143" s="6">
        <v>30</v>
      </c>
      <c r="H143" s="6"/>
      <c r="I143" s="6"/>
      <c r="J143" s="6">
        <f t="shared" si="8"/>
        <v>30</v>
      </c>
      <c r="K143" s="9">
        <f t="shared" si="9"/>
        <v>30</v>
      </c>
      <c r="L143" s="6" t="s">
        <v>375</v>
      </c>
    </row>
    <row r="144" spans="1:12" ht="15">
      <c r="A144" s="6">
        <v>10</v>
      </c>
      <c r="B144" s="6" t="s">
        <v>619</v>
      </c>
      <c r="C144" s="6"/>
      <c r="D144" s="6" t="s">
        <v>386</v>
      </c>
      <c r="E144" s="6" t="s">
        <v>376</v>
      </c>
      <c r="F144" s="6"/>
      <c r="G144" s="6"/>
      <c r="H144" s="6">
        <v>80</v>
      </c>
      <c r="I144" s="6"/>
      <c r="J144" s="6">
        <f t="shared" si="8"/>
        <v>0</v>
      </c>
      <c r="K144" s="9">
        <f t="shared" si="9"/>
        <v>80</v>
      </c>
      <c r="L144" s="6" t="s">
        <v>375</v>
      </c>
    </row>
    <row r="145" spans="1:12" ht="15">
      <c r="A145" s="6">
        <v>144</v>
      </c>
      <c r="B145" s="6" t="s">
        <v>620</v>
      </c>
      <c r="C145" s="6"/>
      <c r="D145" s="6" t="s">
        <v>386</v>
      </c>
      <c r="E145" s="6" t="s">
        <v>376</v>
      </c>
      <c r="F145" s="6"/>
      <c r="G145" s="6">
        <v>50</v>
      </c>
      <c r="H145" s="6"/>
      <c r="I145" s="6"/>
      <c r="J145" s="6">
        <f t="shared" si="8"/>
        <v>50</v>
      </c>
      <c r="K145" s="9">
        <f t="shared" si="9"/>
        <v>50</v>
      </c>
      <c r="L145" s="6" t="s">
        <v>375</v>
      </c>
    </row>
    <row r="146" spans="1:12" ht="15">
      <c r="A146" s="6">
        <v>11</v>
      </c>
      <c r="B146" s="6" t="s">
        <v>619</v>
      </c>
      <c r="C146" s="6"/>
      <c r="D146" s="6" t="s">
        <v>386</v>
      </c>
      <c r="E146" s="6" t="s">
        <v>377</v>
      </c>
      <c r="F146" s="6"/>
      <c r="G146" s="6"/>
      <c r="H146" s="6">
        <v>30</v>
      </c>
      <c r="I146" s="6"/>
      <c r="J146" s="6">
        <f t="shared" si="8"/>
        <v>0</v>
      </c>
      <c r="K146" s="9">
        <f t="shared" si="9"/>
        <v>30</v>
      </c>
      <c r="L146" s="6" t="s">
        <v>378</v>
      </c>
    </row>
    <row r="147" spans="1:12" ht="15">
      <c r="A147" s="6">
        <v>145</v>
      </c>
      <c r="B147" s="6" t="s">
        <v>620</v>
      </c>
      <c r="C147" s="6"/>
      <c r="D147" s="6" t="s">
        <v>386</v>
      </c>
      <c r="E147" s="6" t="s">
        <v>377</v>
      </c>
      <c r="F147" s="6"/>
      <c r="G147" s="6">
        <v>40</v>
      </c>
      <c r="H147" s="6"/>
      <c r="I147" s="6"/>
      <c r="J147" s="6">
        <f t="shared" si="8"/>
        <v>40</v>
      </c>
      <c r="K147" s="9">
        <f t="shared" si="9"/>
        <v>40</v>
      </c>
      <c r="L147" s="6" t="s">
        <v>378</v>
      </c>
    </row>
    <row r="148" spans="1:12" ht="15">
      <c r="A148" s="6">
        <v>12</v>
      </c>
      <c r="B148" s="6" t="s">
        <v>619</v>
      </c>
      <c r="C148" s="6"/>
      <c r="D148" s="6" t="s">
        <v>386</v>
      </c>
      <c r="E148" s="6" t="s">
        <v>379</v>
      </c>
      <c r="F148" s="6"/>
      <c r="G148" s="6"/>
      <c r="H148" s="6">
        <v>60</v>
      </c>
      <c r="I148" s="6"/>
      <c r="J148" s="6">
        <f t="shared" si="8"/>
        <v>0</v>
      </c>
      <c r="K148" s="9">
        <f t="shared" si="9"/>
        <v>60</v>
      </c>
      <c r="L148" s="6" t="s">
        <v>380</v>
      </c>
    </row>
    <row r="149" spans="1:12" ht="15">
      <c r="A149" s="6">
        <v>146</v>
      </c>
      <c r="B149" s="6" t="s">
        <v>620</v>
      </c>
      <c r="C149" s="6"/>
      <c r="D149" s="6" t="s">
        <v>386</v>
      </c>
      <c r="E149" s="6" t="s">
        <v>379</v>
      </c>
      <c r="F149" s="6"/>
      <c r="G149" s="6">
        <v>10</v>
      </c>
      <c r="H149" s="6"/>
      <c r="I149" s="6"/>
      <c r="J149" s="6">
        <f t="shared" si="8"/>
        <v>10</v>
      </c>
      <c r="K149" s="9">
        <f t="shared" si="9"/>
        <v>10</v>
      </c>
      <c r="L149" s="6" t="s">
        <v>380</v>
      </c>
    </row>
    <row r="150" spans="1:12" ht="15">
      <c r="A150" s="6">
        <v>140</v>
      </c>
      <c r="B150" s="6" t="s">
        <v>620</v>
      </c>
      <c r="C150" s="6" t="s">
        <v>176</v>
      </c>
      <c r="D150" s="6" t="s">
        <v>386</v>
      </c>
      <c r="E150" s="6" t="s">
        <v>583</v>
      </c>
      <c r="F150" s="6"/>
      <c r="G150" s="6">
        <v>20</v>
      </c>
      <c r="H150" s="6"/>
      <c r="I150" s="6">
        <v>15</v>
      </c>
      <c r="J150" s="6">
        <f t="shared" si="8"/>
        <v>20</v>
      </c>
      <c r="K150" s="9">
        <f t="shared" si="9"/>
        <v>35</v>
      </c>
      <c r="L150" s="6" t="s">
        <v>369</v>
      </c>
    </row>
    <row r="151" spans="1:12" ht="15">
      <c r="A151" s="6">
        <v>136</v>
      </c>
      <c r="B151" s="6" t="s">
        <v>620</v>
      </c>
      <c r="C151" s="6"/>
      <c r="D151" s="6" t="s">
        <v>386</v>
      </c>
      <c r="E151" s="6" t="s">
        <v>368</v>
      </c>
      <c r="F151" s="6"/>
      <c r="G151" s="6">
        <v>15</v>
      </c>
      <c r="H151" s="6"/>
      <c r="I151" s="6">
        <v>10</v>
      </c>
      <c r="J151" s="6">
        <f t="shared" si="8"/>
        <v>15</v>
      </c>
      <c r="K151" s="9">
        <f t="shared" si="9"/>
        <v>25</v>
      </c>
      <c r="L151" s="6" t="s">
        <v>369</v>
      </c>
    </row>
    <row r="152" spans="1:12" ht="15">
      <c r="A152" s="6">
        <v>137</v>
      </c>
      <c r="B152" s="6" t="s">
        <v>620</v>
      </c>
      <c r="C152" s="6"/>
      <c r="D152" s="6" t="s">
        <v>386</v>
      </c>
      <c r="E152" s="6" t="s">
        <v>581</v>
      </c>
      <c r="F152" s="6"/>
      <c r="G152" s="6">
        <v>15</v>
      </c>
      <c r="H152" s="6"/>
      <c r="I152" s="6">
        <v>10</v>
      </c>
      <c r="J152" s="6">
        <f t="shared" si="8"/>
        <v>15</v>
      </c>
      <c r="K152" s="9">
        <f t="shared" si="9"/>
        <v>25</v>
      </c>
      <c r="L152" s="6" t="s">
        <v>39</v>
      </c>
    </row>
    <row r="153" spans="1:12" ht="15">
      <c r="A153" s="6">
        <v>138</v>
      </c>
      <c r="B153" s="6" t="s">
        <v>620</v>
      </c>
      <c r="C153" s="6"/>
      <c r="D153" s="6" t="s">
        <v>386</v>
      </c>
      <c r="E153" s="6" t="s">
        <v>371</v>
      </c>
      <c r="F153" s="6"/>
      <c r="G153" s="6">
        <v>25</v>
      </c>
      <c r="H153" s="6"/>
      <c r="I153" s="6">
        <v>15</v>
      </c>
      <c r="J153" s="6">
        <f t="shared" si="8"/>
        <v>25</v>
      </c>
      <c r="K153" s="9">
        <f t="shared" si="9"/>
        <v>40</v>
      </c>
      <c r="L153" s="6" t="s">
        <v>372</v>
      </c>
    </row>
    <row r="154" spans="1:12" ht="15">
      <c r="A154" s="6">
        <v>139</v>
      </c>
      <c r="B154" s="6" t="s">
        <v>620</v>
      </c>
      <c r="C154" s="6"/>
      <c r="D154" s="6" t="s">
        <v>386</v>
      </c>
      <c r="E154" s="6" t="s">
        <v>582</v>
      </c>
      <c r="F154" s="6"/>
      <c r="G154" s="6">
        <v>10</v>
      </c>
      <c r="H154" s="6"/>
      <c r="I154" s="6">
        <v>10</v>
      </c>
      <c r="J154" s="6">
        <f t="shared" si="8"/>
        <v>10</v>
      </c>
      <c r="K154" s="9">
        <f t="shared" si="9"/>
        <v>20</v>
      </c>
      <c r="L154" s="6" t="s">
        <v>40</v>
      </c>
    </row>
    <row r="155" spans="1:12" ht="15">
      <c r="A155" s="6">
        <v>141</v>
      </c>
      <c r="B155" s="6" t="s">
        <v>620</v>
      </c>
      <c r="C155" s="6"/>
      <c r="D155" s="6" t="s">
        <v>386</v>
      </c>
      <c r="E155" s="6" t="s">
        <v>584</v>
      </c>
      <c r="F155" s="6"/>
      <c r="G155" s="6">
        <v>15</v>
      </c>
      <c r="H155" s="6"/>
      <c r="I155" s="6">
        <v>15</v>
      </c>
      <c r="J155" s="6">
        <f t="shared" si="8"/>
        <v>15</v>
      </c>
      <c r="K155" s="9">
        <f t="shared" si="9"/>
        <v>30</v>
      </c>
      <c r="L155" s="6" t="s">
        <v>41</v>
      </c>
    </row>
    <row r="156" spans="1:12" ht="15">
      <c r="A156" s="6">
        <v>6</v>
      </c>
      <c r="B156" s="6" t="s">
        <v>619</v>
      </c>
      <c r="C156" s="6" t="s">
        <v>177</v>
      </c>
      <c r="D156" s="6" t="s">
        <v>386</v>
      </c>
      <c r="E156" s="6" t="s">
        <v>366</v>
      </c>
      <c r="F156" s="6"/>
      <c r="G156" s="6"/>
      <c r="H156" s="6">
        <v>40</v>
      </c>
      <c r="I156" s="6"/>
      <c r="J156" s="6">
        <f t="shared" si="8"/>
        <v>0</v>
      </c>
      <c r="K156" s="9">
        <f t="shared" si="9"/>
        <v>40</v>
      </c>
      <c r="L156" s="6" t="s">
        <v>367</v>
      </c>
    </row>
    <row r="157" spans="1:12" ht="15">
      <c r="A157" s="6">
        <v>154</v>
      </c>
      <c r="B157" s="6" t="s">
        <v>620</v>
      </c>
      <c r="C157" s="6"/>
      <c r="D157" s="6" t="s">
        <v>386</v>
      </c>
      <c r="E157" s="6" t="s">
        <v>366</v>
      </c>
      <c r="F157" s="6"/>
      <c r="G157" s="6">
        <v>72</v>
      </c>
      <c r="H157" s="6"/>
      <c r="I157" s="6"/>
      <c r="J157" s="6">
        <f t="shared" si="8"/>
        <v>72</v>
      </c>
      <c r="K157" s="9">
        <f t="shared" si="9"/>
        <v>72</v>
      </c>
      <c r="L157" s="6" t="s">
        <v>367</v>
      </c>
    </row>
    <row r="158" spans="1:12" ht="15">
      <c r="A158" s="6">
        <v>7</v>
      </c>
      <c r="B158" s="6" t="s">
        <v>619</v>
      </c>
      <c r="C158" s="6"/>
      <c r="D158" s="6" t="s">
        <v>386</v>
      </c>
      <c r="E158" s="6" t="s">
        <v>370</v>
      </c>
      <c r="F158" s="6"/>
      <c r="G158" s="6"/>
      <c r="H158" s="6">
        <v>10</v>
      </c>
      <c r="I158" s="6"/>
      <c r="J158" s="6">
        <f t="shared" si="8"/>
        <v>0</v>
      </c>
      <c r="K158" s="9">
        <f t="shared" si="9"/>
        <v>10</v>
      </c>
      <c r="L158" s="6" t="s">
        <v>367</v>
      </c>
    </row>
    <row r="159" spans="1:12" ht="15">
      <c r="A159" s="6">
        <v>155</v>
      </c>
      <c r="B159" s="6" t="s">
        <v>620</v>
      </c>
      <c r="C159" s="6"/>
      <c r="D159" s="6" t="s">
        <v>386</v>
      </c>
      <c r="E159" s="6" t="s">
        <v>370</v>
      </c>
      <c r="F159" s="6"/>
      <c r="G159" s="6">
        <v>90</v>
      </c>
      <c r="H159" s="6"/>
      <c r="I159" s="6">
        <v>5</v>
      </c>
      <c r="J159" s="6">
        <f t="shared" si="8"/>
        <v>90</v>
      </c>
      <c r="K159" s="9">
        <f t="shared" si="9"/>
        <v>95</v>
      </c>
      <c r="L159" s="6" t="s">
        <v>367</v>
      </c>
    </row>
    <row r="160" spans="1:12" ht="15">
      <c r="A160" s="6">
        <v>8</v>
      </c>
      <c r="B160" s="6" t="s">
        <v>619</v>
      </c>
      <c r="C160" s="6"/>
      <c r="D160" s="6" t="s">
        <v>386</v>
      </c>
      <c r="E160" s="6" t="s">
        <v>373</v>
      </c>
      <c r="F160" s="6"/>
      <c r="G160" s="6"/>
      <c r="H160" s="6">
        <v>15</v>
      </c>
      <c r="I160" s="6"/>
      <c r="J160" s="6">
        <f t="shared" si="8"/>
        <v>0</v>
      </c>
      <c r="K160" s="9">
        <f t="shared" si="9"/>
        <v>15</v>
      </c>
      <c r="L160" s="6" t="s">
        <v>367</v>
      </c>
    </row>
    <row r="161" spans="1:12" ht="15">
      <c r="A161" s="6">
        <v>156</v>
      </c>
      <c r="B161" s="6" t="s">
        <v>620</v>
      </c>
      <c r="C161" s="6"/>
      <c r="D161" s="6" t="s">
        <v>386</v>
      </c>
      <c r="E161" s="6" t="s">
        <v>373</v>
      </c>
      <c r="F161" s="6"/>
      <c r="G161" s="6">
        <v>80</v>
      </c>
      <c r="H161" s="6"/>
      <c r="I161" s="6">
        <v>3</v>
      </c>
      <c r="J161" s="6">
        <f t="shared" si="8"/>
        <v>80</v>
      </c>
      <c r="K161" s="9">
        <f t="shared" si="9"/>
        <v>83</v>
      </c>
      <c r="L161" s="6" t="s">
        <v>367</v>
      </c>
    </row>
    <row r="162" spans="1:12" ht="15">
      <c r="A162" s="6">
        <v>157</v>
      </c>
      <c r="B162" s="6" t="s">
        <v>620</v>
      </c>
      <c r="C162" s="6"/>
      <c r="D162" s="6" t="s">
        <v>386</v>
      </c>
      <c r="E162" s="6" t="s">
        <v>589</v>
      </c>
      <c r="F162" s="6"/>
      <c r="G162" s="6">
        <v>30</v>
      </c>
      <c r="H162" s="6"/>
      <c r="I162" s="6">
        <v>2</v>
      </c>
      <c r="J162" s="6">
        <f aca="true" t="shared" si="10" ref="J162:J198">F162+G162</f>
        <v>30</v>
      </c>
      <c r="K162" s="9">
        <f aca="true" t="shared" si="11" ref="K162:K193">H162+I162+J162</f>
        <v>32</v>
      </c>
      <c r="L162" s="6" t="s">
        <v>367</v>
      </c>
    </row>
    <row r="163" spans="1:12" ht="15">
      <c r="A163" s="6">
        <v>158</v>
      </c>
      <c r="B163" s="6" t="s">
        <v>620</v>
      </c>
      <c r="C163" s="6"/>
      <c r="D163" s="6" t="s">
        <v>386</v>
      </c>
      <c r="E163" s="6" t="s">
        <v>590</v>
      </c>
      <c r="F163" s="6"/>
      <c r="G163" s="6">
        <v>20</v>
      </c>
      <c r="H163" s="6"/>
      <c r="I163" s="6"/>
      <c r="J163" s="6">
        <f t="shared" si="10"/>
        <v>20</v>
      </c>
      <c r="K163" s="9">
        <f t="shared" si="11"/>
        <v>20</v>
      </c>
      <c r="L163" s="6" t="s">
        <v>367</v>
      </c>
    </row>
    <row r="164" spans="1:12" ht="15">
      <c r="A164" s="6">
        <v>121</v>
      </c>
      <c r="B164" s="6" t="s">
        <v>620</v>
      </c>
      <c r="C164" s="6" t="s">
        <v>230</v>
      </c>
      <c r="D164" s="6" t="s">
        <v>95</v>
      </c>
      <c r="E164" s="6" t="s">
        <v>563</v>
      </c>
      <c r="F164" s="6"/>
      <c r="G164" s="6">
        <v>12</v>
      </c>
      <c r="H164" s="6"/>
      <c r="I164" s="6"/>
      <c r="J164" s="6">
        <f t="shared" si="10"/>
        <v>12</v>
      </c>
      <c r="K164" s="9">
        <f t="shared" si="11"/>
        <v>12</v>
      </c>
      <c r="L164" s="6" t="s">
        <v>564</v>
      </c>
    </row>
    <row r="165" spans="1:12" ht="15">
      <c r="A165" s="6">
        <v>126</v>
      </c>
      <c r="B165" s="6" t="s">
        <v>620</v>
      </c>
      <c r="C165" s="6" t="s">
        <v>185</v>
      </c>
      <c r="D165" s="6" t="s">
        <v>386</v>
      </c>
      <c r="E165" s="6" t="s">
        <v>569</v>
      </c>
      <c r="F165" s="6"/>
      <c r="G165" s="6">
        <v>3</v>
      </c>
      <c r="H165" s="6"/>
      <c r="I165" s="6"/>
      <c r="J165" s="6">
        <f t="shared" si="10"/>
        <v>3</v>
      </c>
      <c r="K165" s="9">
        <f t="shared" si="11"/>
        <v>3</v>
      </c>
      <c r="L165" s="6" t="s">
        <v>31</v>
      </c>
    </row>
    <row r="166" spans="1:12" ht="15">
      <c r="A166" s="6">
        <v>128</v>
      </c>
      <c r="B166" s="6" t="s">
        <v>620</v>
      </c>
      <c r="C166" s="6" t="s">
        <v>186</v>
      </c>
      <c r="D166" s="6" t="s">
        <v>386</v>
      </c>
      <c r="E166" s="6" t="s">
        <v>572</v>
      </c>
      <c r="F166" s="6"/>
      <c r="G166" s="6">
        <v>30</v>
      </c>
      <c r="H166" s="6"/>
      <c r="I166" s="6"/>
      <c r="J166" s="6">
        <f t="shared" si="10"/>
        <v>30</v>
      </c>
      <c r="K166" s="9">
        <f t="shared" si="11"/>
        <v>30</v>
      </c>
      <c r="L166" s="6" t="s">
        <v>573</v>
      </c>
    </row>
    <row r="167" spans="1:12" ht="15">
      <c r="A167" s="6">
        <v>127</v>
      </c>
      <c r="B167" s="6" t="s">
        <v>620</v>
      </c>
      <c r="C167" s="6" t="s">
        <v>187</v>
      </c>
      <c r="D167" s="6" t="s">
        <v>386</v>
      </c>
      <c r="E167" s="6" t="s">
        <v>570</v>
      </c>
      <c r="F167" s="6"/>
      <c r="G167" s="6">
        <v>40</v>
      </c>
      <c r="H167" s="6"/>
      <c r="I167" s="6"/>
      <c r="J167" s="6">
        <f t="shared" si="10"/>
        <v>40</v>
      </c>
      <c r="K167" s="9">
        <f t="shared" si="11"/>
        <v>40</v>
      </c>
      <c r="L167" s="6" t="s">
        <v>571</v>
      </c>
    </row>
    <row r="168" spans="1:12" ht="15">
      <c r="A168" s="6">
        <v>16</v>
      </c>
      <c r="B168" s="6" t="s">
        <v>620</v>
      </c>
      <c r="C168" s="6" t="s">
        <v>188</v>
      </c>
      <c r="D168" s="6" t="s">
        <v>94</v>
      </c>
      <c r="E168" s="6" t="s">
        <v>406</v>
      </c>
      <c r="F168" s="6"/>
      <c r="G168" s="6">
        <v>1470</v>
      </c>
      <c r="H168" s="6"/>
      <c r="I168" s="6"/>
      <c r="J168" s="6">
        <f t="shared" si="10"/>
        <v>1470</v>
      </c>
      <c r="K168" s="9">
        <f t="shared" si="11"/>
        <v>1470</v>
      </c>
      <c r="L168" s="6" t="s">
        <v>633</v>
      </c>
    </row>
    <row r="169" spans="1:12" ht="15">
      <c r="A169" s="10">
        <v>40</v>
      </c>
      <c r="B169" s="10" t="s">
        <v>620</v>
      </c>
      <c r="C169" s="10" t="s">
        <v>218</v>
      </c>
      <c r="D169" s="10"/>
      <c r="E169" s="10" t="s">
        <v>436</v>
      </c>
      <c r="F169" s="10"/>
      <c r="G169" s="10">
        <v>79</v>
      </c>
      <c r="H169" s="10"/>
      <c r="I169" s="10"/>
      <c r="J169" s="10">
        <f t="shared" si="10"/>
        <v>79</v>
      </c>
      <c r="K169" s="11">
        <f t="shared" si="11"/>
        <v>79</v>
      </c>
      <c r="L169" s="10" t="s">
        <v>690</v>
      </c>
    </row>
    <row r="170" spans="1:12" ht="15">
      <c r="A170" s="10">
        <v>21</v>
      </c>
      <c r="B170" s="10" t="s">
        <v>620</v>
      </c>
      <c r="C170" s="10" t="s">
        <v>217</v>
      </c>
      <c r="D170" s="10"/>
      <c r="E170" s="10" t="s">
        <v>411</v>
      </c>
      <c r="F170" s="10"/>
      <c r="G170" s="10">
        <v>10</v>
      </c>
      <c r="H170" s="10"/>
      <c r="I170" s="10"/>
      <c r="J170" s="10">
        <f t="shared" si="10"/>
        <v>10</v>
      </c>
      <c r="K170" s="11">
        <f t="shared" si="11"/>
        <v>10</v>
      </c>
      <c r="L170" s="10" t="s">
        <v>669</v>
      </c>
    </row>
    <row r="171" spans="1:12" ht="15">
      <c r="A171" s="10">
        <v>167</v>
      </c>
      <c r="B171" s="10" t="s">
        <v>620</v>
      </c>
      <c r="C171" s="10" t="s">
        <v>217</v>
      </c>
      <c r="D171" s="10"/>
      <c r="E171" s="10" t="s">
        <v>601</v>
      </c>
      <c r="F171" s="10"/>
      <c r="G171" s="10">
        <v>130</v>
      </c>
      <c r="H171" s="10"/>
      <c r="I171" s="10"/>
      <c r="J171" s="10">
        <f t="shared" si="10"/>
        <v>130</v>
      </c>
      <c r="K171" s="11">
        <f t="shared" si="11"/>
        <v>130</v>
      </c>
      <c r="L171" s="10" t="s">
        <v>43</v>
      </c>
    </row>
    <row r="172" spans="1:12" ht="15">
      <c r="A172" s="10">
        <v>175</v>
      </c>
      <c r="B172" s="10" t="s">
        <v>620</v>
      </c>
      <c r="C172" s="10" t="s">
        <v>217</v>
      </c>
      <c r="D172" s="10"/>
      <c r="E172" s="10" t="s">
        <v>611</v>
      </c>
      <c r="F172" s="10"/>
      <c r="G172" s="10">
        <v>255</v>
      </c>
      <c r="H172" s="10"/>
      <c r="I172" s="10"/>
      <c r="J172" s="10">
        <f t="shared" si="10"/>
        <v>255</v>
      </c>
      <c r="K172" s="11">
        <f t="shared" si="11"/>
        <v>255</v>
      </c>
      <c r="L172" s="10" t="s">
        <v>49</v>
      </c>
    </row>
    <row r="173" spans="1:12" ht="15">
      <c r="A173" s="10">
        <v>20</v>
      </c>
      <c r="B173" s="10" t="s">
        <v>620</v>
      </c>
      <c r="C173" s="10" t="s">
        <v>217</v>
      </c>
      <c r="D173" s="10"/>
      <c r="E173" s="10" t="s">
        <v>410</v>
      </c>
      <c r="F173" s="10"/>
      <c r="G173" s="10">
        <v>180</v>
      </c>
      <c r="H173" s="10"/>
      <c r="I173" s="10"/>
      <c r="J173" s="10">
        <f t="shared" si="10"/>
        <v>180</v>
      </c>
      <c r="K173" s="11">
        <f t="shared" si="11"/>
        <v>180</v>
      </c>
      <c r="L173" s="10" t="s">
        <v>668</v>
      </c>
    </row>
    <row r="174" spans="1:12" ht="15">
      <c r="A174" s="10">
        <v>174</v>
      </c>
      <c r="B174" s="10" t="s">
        <v>620</v>
      </c>
      <c r="C174" s="10" t="s">
        <v>217</v>
      </c>
      <c r="D174" s="10"/>
      <c r="E174" s="10" t="s">
        <v>610</v>
      </c>
      <c r="F174" s="10"/>
      <c r="G174" s="10">
        <v>1800</v>
      </c>
      <c r="H174" s="10"/>
      <c r="I174" s="10"/>
      <c r="J174" s="10">
        <f t="shared" si="10"/>
        <v>1800</v>
      </c>
      <c r="K174" s="11">
        <f t="shared" si="11"/>
        <v>1800</v>
      </c>
      <c r="L174" s="10" t="s">
        <v>48</v>
      </c>
    </row>
    <row r="175" spans="1:12" ht="15">
      <c r="A175" s="10">
        <v>14</v>
      </c>
      <c r="B175" s="10" t="s">
        <v>620</v>
      </c>
      <c r="C175" s="10" t="s">
        <v>217</v>
      </c>
      <c r="D175" s="10"/>
      <c r="E175" s="10" t="s">
        <v>404</v>
      </c>
      <c r="F175" s="10"/>
      <c r="G175" s="10">
        <v>6</v>
      </c>
      <c r="H175" s="10"/>
      <c r="I175" s="10"/>
      <c r="J175" s="10">
        <f t="shared" si="10"/>
        <v>6</v>
      </c>
      <c r="K175" s="11">
        <f t="shared" si="11"/>
        <v>6</v>
      </c>
      <c r="L175" s="10" t="s">
        <v>631</v>
      </c>
    </row>
    <row r="176" spans="1:12" ht="15">
      <c r="A176" s="10">
        <v>13</v>
      </c>
      <c r="B176" s="10" t="s">
        <v>620</v>
      </c>
      <c r="C176" s="10" t="s">
        <v>217</v>
      </c>
      <c r="D176" s="10"/>
      <c r="E176" s="10" t="s">
        <v>402</v>
      </c>
      <c r="F176" s="10"/>
      <c r="G176" s="10">
        <v>15</v>
      </c>
      <c r="H176" s="10"/>
      <c r="I176" s="10">
        <v>0</v>
      </c>
      <c r="J176" s="10">
        <f t="shared" si="10"/>
        <v>15</v>
      </c>
      <c r="K176" s="11">
        <f t="shared" si="11"/>
        <v>15</v>
      </c>
      <c r="L176" s="10" t="s">
        <v>403</v>
      </c>
    </row>
    <row r="177" spans="1:12" ht="15">
      <c r="A177" s="10">
        <v>101</v>
      </c>
      <c r="B177" s="10" t="s">
        <v>620</v>
      </c>
      <c r="C177" s="10" t="s">
        <v>216</v>
      </c>
      <c r="D177" s="10"/>
      <c r="E177" s="10" t="s">
        <v>518</v>
      </c>
      <c r="F177" s="10"/>
      <c r="G177" s="10">
        <v>12</v>
      </c>
      <c r="H177" s="10"/>
      <c r="I177" s="10"/>
      <c r="J177" s="10">
        <f t="shared" si="10"/>
        <v>12</v>
      </c>
      <c r="K177" s="11">
        <f t="shared" si="11"/>
        <v>12</v>
      </c>
      <c r="L177" s="10" t="s">
        <v>7</v>
      </c>
    </row>
    <row r="178" spans="1:12" ht="15">
      <c r="A178" s="10">
        <v>169</v>
      </c>
      <c r="B178" s="10" t="s">
        <v>620</v>
      </c>
      <c r="C178" s="10" t="s">
        <v>216</v>
      </c>
      <c r="D178" s="10"/>
      <c r="E178" s="10" t="s">
        <v>604</v>
      </c>
      <c r="F178" s="10"/>
      <c r="G178" s="10">
        <v>43</v>
      </c>
      <c r="H178" s="10"/>
      <c r="I178" s="10">
        <v>60</v>
      </c>
      <c r="J178" s="10">
        <f t="shared" si="10"/>
        <v>43</v>
      </c>
      <c r="K178" s="11">
        <f t="shared" si="11"/>
        <v>103</v>
      </c>
      <c r="L178" s="10" t="s">
        <v>44</v>
      </c>
    </row>
    <row r="179" spans="1:12" ht="15">
      <c r="A179" s="10">
        <v>159</v>
      </c>
      <c r="B179" s="10" t="s">
        <v>620</v>
      </c>
      <c r="C179" s="10" t="s">
        <v>216</v>
      </c>
      <c r="D179" s="10"/>
      <c r="E179" s="10" t="s">
        <v>591</v>
      </c>
      <c r="F179" s="10"/>
      <c r="G179" s="10">
        <v>260</v>
      </c>
      <c r="H179" s="10"/>
      <c r="I179" s="10"/>
      <c r="J179" s="10">
        <f t="shared" si="10"/>
        <v>260</v>
      </c>
      <c r="K179" s="11">
        <f t="shared" si="11"/>
        <v>260</v>
      </c>
      <c r="L179" s="10" t="s">
        <v>592</v>
      </c>
    </row>
    <row r="180" spans="1:12" ht="15">
      <c r="A180" s="10">
        <v>172</v>
      </c>
      <c r="B180" s="10" t="s">
        <v>620</v>
      </c>
      <c r="C180" s="10" t="s">
        <v>216</v>
      </c>
      <c r="D180" s="10"/>
      <c r="E180" s="10" t="s">
        <v>607</v>
      </c>
      <c r="F180" s="10"/>
      <c r="G180" s="10">
        <v>2</v>
      </c>
      <c r="H180" s="10"/>
      <c r="I180" s="10"/>
      <c r="J180" s="10">
        <f t="shared" si="10"/>
        <v>2</v>
      </c>
      <c r="K180" s="11">
        <f t="shared" si="11"/>
        <v>2</v>
      </c>
      <c r="L180" s="10" t="s">
        <v>608</v>
      </c>
    </row>
    <row r="181" spans="1:12" ht="15">
      <c r="A181" s="10">
        <v>112</v>
      </c>
      <c r="B181" s="10" t="s">
        <v>620</v>
      </c>
      <c r="C181" s="10" t="s">
        <v>216</v>
      </c>
      <c r="D181" s="10"/>
      <c r="E181" s="10" t="s">
        <v>529</v>
      </c>
      <c r="F181" s="10"/>
      <c r="G181" s="10">
        <v>3</v>
      </c>
      <c r="H181" s="10"/>
      <c r="I181" s="10"/>
      <c r="J181" s="10">
        <f t="shared" si="10"/>
        <v>3</v>
      </c>
      <c r="K181" s="11">
        <f t="shared" si="11"/>
        <v>3</v>
      </c>
      <c r="L181" s="10" t="s">
        <v>18</v>
      </c>
    </row>
    <row r="182" spans="1:12" ht="15">
      <c r="A182" s="10">
        <v>173</v>
      </c>
      <c r="B182" s="10" t="s">
        <v>620</v>
      </c>
      <c r="C182" s="10" t="s">
        <v>216</v>
      </c>
      <c r="D182" s="10"/>
      <c r="E182" s="10" t="s">
        <v>609</v>
      </c>
      <c r="F182" s="10"/>
      <c r="G182" s="10">
        <v>2</v>
      </c>
      <c r="H182" s="10"/>
      <c r="I182" s="10"/>
      <c r="J182" s="10">
        <f t="shared" si="10"/>
        <v>2</v>
      </c>
      <c r="K182" s="11">
        <f t="shared" si="11"/>
        <v>2</v>
      </c>
      <c r="L182" s="10" t="s">
        <v>47</v>
      </c>
    </row>
    <row r="183" spans="1:12" ht="15">
      <c r="A183" s="10">
        <v>119</v>
      </c>
      <c r="B183" s="10" t="s">
        <v>620</v>
      </c>
      <c r="C183" s="10" t="s">
        <v>216</v>
      </c>
      <c r="D183" s="10"/>
      <c r="E183" s="10" t="s">
        <v>561</v>
      </c>
      <c r="F183" s="10"/>
      <c r="G183" s="10">
        <v>2</v>
      </c>
      <c r="H183" s="10"/>
      <c r="I183" s="10">
        <v>3</v>
      </c>
      <c r="J183" s="10">
        <f t="shared" si="10"/>
        <v>2</v>
      </c>
      <c r="K183" s="11">
        <f t="shared" si="11"/>
        <v>5</v>
      </c>
      <c r="L183" s="10" t="s">
        <v>25</v>
      </c>
    </row>
    <row r="184" spans="1:12" ht="15">
      <c r="A184" s="10">
        <v>93</v>
      </c>
      <c r="B184" s="10" t="s">
        <v>620</v>
      </c>
      <c r="C184" s="10" t="s">
        <v>216</v>
      </c>
      <c r="D184" s="10"/>
      <c r="E184" s="10" t="s">
        <v>509</v>
      </c>
      <c r="F184" s="10"/>
      <c r="G184" s="10">
        <v>14</v>
      </c>
      <c r="H184" s="10"/>
      <c r="I184" s="10"/>
      <c r="J184" s="10">
        <f t="shared" si="10"/>
        <v>14</v>
      </c>
      <c r="K184" s="11">
        <f t="shared" si="11"/>
        <v>14</v>
      </c>
      <c r="L184" s="10" t="s">
        <v>510</v>
      </c>
    </row>
    <row r="185" spans="1:12" ht="15">
      <c r="A185" s="10">
        <v>94</v>
      </c>
      <c r="B185" s="10" t="s">
        <v>620</v>
      </c>
      <c r="C185" s="10" t="s">
        <v>216</v>
      </c>
      <c r="D185" s="10"/>
      <c r="E185" s="10" t="s">
        <v>511</v>
      </c>
      <c r="F185" s="10"/>
      <c r="G185" s="10">
        <v>8</v>
      </c>
      <c r="H185" s="10"/>
      <c r="I185" s="10"/>
      <c r="J185" s="10">
        <f t="shared" si="10"/>
        <v>8</v>
      </c>
      <c r="K185" s="11">
        <f t="shared" si="11"/>
        <v>8</v>
      </c>
      <c r="L185" s="10" t="s">
        <v>3</v>
      </c>
    </row>
    <row r="186" spans="1:12" ht="15">
      <c r="A186" s="10">
        <v>25</v>
      </c>
      <c r="B186" s="10" t="s">
        <v>620</v>
      </c>
      <c r="C186" s="10" t="s">
        <v>216</v>
      </c>
      <c r="D186" s="10"/>
      <c r="E186" s="10" t="s">
        <v>416</v>
      </c>
      <c r="F186" s="10"/>
      <c r="G186" s="10">
        <v>20</v>
      </c>
      <c r="H186" s="10"/>
      <c r="I186" s="10"/>
      <c r="J186" s="10">
        <f t="shared" si="10"/>
        <v>20</v>
      </c>
      <c r="K186" s="11">
        <f t="shared" si="11"/>
        <v>20</v>
      </c>
      <c r="L186" s="10" t="s">
        <v>672</v>
      </c>
    </row>
    <row r="187" spans="1:71" s="12" customFormat="1" ht="15">
      <c r="A187" s="10">
        <v>107</v>
      </c>
      <c r="B187" s="10" t="s">
        <v>620</v>
      </c>
      <c r="C187" s="10" t="s">
        <v>216</v>
      </c>
      <c r="D187" s="10"/>
      <c r="E187" s="10" t="s">
        <v>524</v>
      </c>
      <c r="F187" s="10"/>
      <c r="G187" s="10">
        <v>4</v>
      </c>
      <c r="H187" s="10"/>
      <c r="I187" s="10"/>
      <c r="J187" s="10">
        <f t="shared" si="10"/>
        <v>4</v>
      </c>
      <c r="K187" s="11">
        <f t="shared" si="11"/>
        <v>4</v>
      </c>
      <c r="L187" s="10" t="s">
        <v>13</v>
      </c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</row>
    <row r="188" spans="1:12" ht="15">
      <c r="A188" s="10">
        <v>106</v>
      </c>
      <c r="B188" s="10" t="s">
        <v>620</v>
      </c>
      <c r="C188" s="10" t="s">
        <v>216</v>
      </c>
      <c r="D188" s="10"/>
      <c r="E188" s="10" t="s">
        <v>523</v>
      </c>
      <c r="F188" s="10"/>
      <c r="G188" s="10">
        <v>194</v>
      </c>
      <c r="H188" s="10"/>
      <c r="I188" s="10">
        <v>50</v>
      </c>
      <c r="J188" s="10">
        <f t="shared" si="10"/>
        <v>194</v>
      </c>
      <c r="K188" s="11">
        <f t="shared" si="11"/>
        <v>244</v>
      </c>
      <c r="L188" s="10" t="s">
        <v>12</v>
      </c>
    </row>
    <row r="189" spans="1:12" ht="15">
      <c r="A189" s="6">
        <v>111</v>
      </c>
      <c r="B189" s="6" t="s">
        <v>620</v>
      </c>
      <c r="C189" s="10" t="s">
        <v>106</v>
      </c>
      <c r="D189" s="10" t="s">
        <v>191</v>
      </c>
      <c r="E189" s="10" t="s">
        <v>528</v>
      </c>
      <c r="F189" s="10"/>
      <c r="G189" s="10">
        <v>4</v>
      </c>
      <c r="H189" s="10"/>
      <c r="I189" s="10"/>
      <c r="J189" s="10">
        <f t="shared" si="10"/>
        <v>4</v>
      </c>
      <c r="K189" s="11">
        <f t="shared" si="11"/>
        <v>4</v>
      </c>
      <c r="L189" s="10" t="s">
        <v>17</v>
      </c>
    </row>
    <row r="190" spans="1:12" ht="15">
      <c r="A190" s="6">
        <v>115</v>
      </c>
      <c r="B190" s="6" t="s">
        <v>620</v>
      </c>
      <c r="C190" s="10" t="s">
        <v>107</v>
      </c>
      <c r="D190" s="10" t="s">
        <v>191</v>
      </c>
      <c r="E190" s="10" t="s">
        <v>532</v>
      </c>
      <c r="F190" s="10"/>
      <c r="G190" s="10">
        <v>5</v>
      </c>
      <c r="H190" s="10"/>
      <c r="I190" s="10"/>
      <c r="J190" s="10">
        <f t="shared" si="10"/>
        <v>5</v>
      </c>
      <c r="K190" s="11">
        <f t="shared" si="11"/>
        <v>5</v>
      </c>
      <c r="L190" s="10" t="s">
        <v>21</v>
      </c>
    </row>
    <row r="191" spans="1:71" s="12" customFormat="1" ht="15">
      <c r="A191" s="6">
        <v>110</v>
      </c>
      <c r="B191" s="6" t="s">
        <v>620</v>
      </c>
      <c r="C191" s="10"/>
      <c r="D191" s="10" t="s">
        <v>191</v>
      </c>
      <c r="E191" s="10" t="s">
        <v>527</v>
      </c>
      <c r="F191" s="10"/>
      <c r="G191" s="10">
        <v>20</v>
      </c>
      <c r="H191" s="10"/>
      <c r="I191" s="10"/>
      <c r="J191" s="10">
        <f t="shared" si="10"/>
        <v>20</v>
      </c>
      <c r="K191" s="11">
        <f t="shared" si="11"/>
        <v>20</v>
      </c>
      <c r="L191" s="10" t="s">
        <v>16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</row>
    <row r="192" spans="1:12" ht="15">
      <c r="A192" s="6">
        <v>113</v>
      </c>
      <c r="B192" s="6" t="s">
        <v>620</v>
      </c>
      <c r="C192" s="10" t="s">
        <v>127</v>
      </c>
      <c r="D192" s="10" t="s">
        <v>191</v>
      </c>
      <c r="E192" s="10" t="s">
        <v>530</v>
      </c>
      <c r="F192" s="10"/>
      <c r="G192" s="10">
        <v>1</v>
      </c>
      <c r="H192" s="10"/>
      <c r="I192" s="10"/>
      <c r="J192" s="10">
        <f t="shared" si="10"/>
        <v>1</v>
      </c>
      <c r="K192" s="11">
        <f t="shared" si="11"/>
        <v>1</v>
      </c>
      <c r="L192" s="10" t="s">
        <v>19</v>
      </c>
    </row>
    <row r="193" spans="1:71" s="12" customFormat="1" ht="15">
      <c r="A193" s="6">
        <v>116</v>
      </c>
      <c r="B193" s="6" t="s">
        <v>620</v>
      </c>
      <c r="C193" s="10" t="s">
        <v>153</v>
      </c>
      <c r="D193" s="10" t="s">
        <v>191</v>
      </c>
      <c r="E193" s="10" t="s">
        <v>533</v>
      </c>
      <c r="F193" s="10"/>
      <c r="G193" s="10">
        <v>1</v>
      </c>
      <c r="H193" s="10"/>
      <c r="I193" s="10"/>
      <c r="J193" s="10">
        <f t="shared" si="10"/>
        <v>1</v>
      </c>
      <c r="K193" s="11">
        <f t="shared" si="11"/>
        <v>1</v>
      </c>
      <c r="L193" s="10" t="s">
        <v>22</v>
      </c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</row>
    <row r="194" spans="1:12" ht="15">
      <c r="A194" s="6">
        <v>117</v>
      </c>
      <c r="B194" s="6" t="s">
        <v>620</v>
      </c>
      <c r="C194" s="10" t="s">
        <v>206</v>
      </c>
      <c r="D194" s="10" t="s">
        <v>191</v>
      </c>
      <c r="E194" s="10" t="s">
        <v>534</v>
      </c>
      <c r="F194" s="10"/>
      <c r="G194" s="10">
        <v>30</v>
      </c>
      <c r="H194" s="10"/>
      <c r="I194" s="10"/>
      <c r="J194" s="10">
        <f t="shared" si="10"/>
        <v>30</v>
      </c>
      <c r="K194" s="11">
        <f>H194+I194+J194</f>
        <v>30</v>
      </c>
      <c r="L194" s="10" t="s">
        <v>23</v>
      </c>
    </row>
    <row r="195" spans="1:12" ht="15">
      <c r="A195" s="6">
        <v>118</v>
      </c>
      <c r="B195" s="6" t="s">
        <v>620</v>
      </c>
      <c r="C195" s="10"/>
      <c r="D195" s="10" t="s">
        <v>191</v>
      </c>
      <c r="E195" s="10" t="s">
        <v>560</v>
      </c>
      <c r="F195" s="10"/>
      <c r="G195" s="10">
        <v>5</v>
      </c>
      <c r="H195" s="10"/>
      <c r="I195" s="10"/>
      <c r="J195" s="10">
        <f t="shared" si="10"/>
        <v>5</v>
      </c>
      <c r="K195" s="11">
        <f>H195+I195+J195</f>
        <v>5</v>
      </c>
      <c r="L195" s="10" t="s">
        <v>24</v>
      </c>
    </row>
    <row r="196" spans="1:12" ht="15">
      <c r="A196" s="6">
        <v>102</v>
      </c>
      <c r="B196" s="6" t="s">
        <v>620</v>
      </c>
      <c r="C196" s="10" t="s">
        <v>172</v>
      </c>
      <c r="D196" s="10" t="s">
        <v>386</v>
      </c>
      <c r="E196" s="10" t="s">
        <v>519</v>
      </c>
      <c r="F196" s="10"/>
      <c r="G196" s="10">
        <v>2</v>
      </c>
      <c r="H196" s="10"/>
      <c r="I196" s="10"/>
      <c r="J196" s="10">
        <f t="shared" si="10"/>
        <v>2</v>
      </c>
      <c r="K196" s="11">
        <f>H196+I196+J196</f>
        <v>2</v>
      </c>
      <c r="L196" s="10" t="s">
        <v>8</v>
      </c>
    </row>
    <row r="197" spans="1:71" s="12" customFormat="1" ht="15">
      <c r="A197" s="6">
        <v>114</v>
      </c>
      <c r="B197" s="6" t="s">
        <v>620</v>
      </c>
      <c r="C197" s="10" t="s">
        <v>178</v>
      </c>
      <c r="D197" s="10" t="s">
        <v>191</v>
      </c>
      <c r="E197" s="10" t="s">
        <v>531</v>
      </c>
      <c r="F197" s="10"/>
      <c r="G197" s="10">
        <v>7.5</v>
      </c>
      <c r="H197" s="10"/>
      <c r="I197" s="10"/>
      <c r="J197" s="10">
        <f t="shared" si="10"/>
        <v>7.5</v>
      </c>
      <c r="K197" s="11">
        <f>H197+I197+J197</f>
        <v>7.5</v>
      </c>
      <c r="L197" s="10" t="s">
        <v>20</v>
      </c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</row>
    <row r="198" spans="1:71" s="12" customFormat="1" ht="15">
      <c r="A198" s="10">
        <v>109</v>
      </c>
      <c r="B198" s="10" t="s">
        <v>620</v>
      </c>
      <c r="C198" s="10" t="s">
        <v>141</v>
      </c>
      <c r="D198" s="10" t="s">
        <v>386</v>
      </c>
      <c r="E198" s="10" t="s">
        <v>526</v>
      </c>
      <c r="F198" s="10"/>
      <c r="G198" s="10">
        <v>10</v>
      </c>
      <c r="H198" s="10"/>
      <c r="I198" s="10">
        <v>5</v>
      </c>
      <c r="J198" s="10">
        <f t="shared" si="10"/>
        <v>10</v>
      </c>
      <c r="K198" s="11">
        <f>H198+I198+J198</f>
        <v>15</v>
      </c>
      <c r="L198" s="10" t="s">
        <v>15</v>
      </c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37" sqref="D37"/>
    </sheetView>
  </sheetViews>
  <sheetFormatPr defaultColWidth="8.796875" defaultRowHeight="15"/>
  <cols>
    <col min="1" max="1" width="31.8984375" style="2" customWidth="1"/>
    <col min="2" max="2" width="43.8984375" style="21" customWidth="1"/>
    <col min="3" max="3" width="24.69921875" style="21" customWidth="1"/>
    <col min="4" max="4" width="26.19921875" style="5" customWidth="1"/>
    <col min="5" max="5" width="29" style="5" customWidth="1"/>
    <col min="6" max="16384" width="8.8984375" style="5" customWidth="1"/>
  </cols>
  <sheetData>
    <row r="1" ht="30">
      <c r="A1" s="37" t="s">
        <v>323</v>
      </c>
    </row>
    <row r="3" spans="1:2" ht="15">
      <c r="A3" s="102" t="s">
        <v>687</v>
      </c>
      <c r="B3" s="103"/>
    </row>
    <row r="4" spans="1:2" ht="36" customHeight="1">
      <c r="A4" s="102" t="s">
        <v>319</v>
      </c>
      <c r="B4" s="103"/>
    </row>
    <row r="5" spans="1:2" ht="34.5" customHeight="1">
      <c r="A5" s="102" t="s">
        <v>320</v>
      </c>
      <c r="B5" s="103"/>
    </row>
    <row r="6" spans="1:2" ht="17.25" customHeight="1">
      <c r="A6" s="102" t="s">
        <v>321</v>
      </c>
      <c r="B6" s="103"/>
    </row>
    <row r="7" spans="1:2" ht="20.25" customHeight="1">
      <c r="A7" s="102" t="s">
        <v>642</v>
      </c>
      <c r="B7" s="103"/>
    </row>
    <row r="8" spans="1:2" ht="19.5" customHeight="1">
      <c r="A8" s="102" t="s">
        <v>322</v>
      </c>
      <c r="B8" s="103"/>
    </row>
    <row r="9" spans="1:2" ht="30.75" customHeight="1">
      <c r="A9" s="102" t="s">
        <v>643</v>
      </c>
      <c r="B9" s="103"/>
    </row>
    <row r="10" spans="1:4" s="65" customFormat="1" ht="31.5" customHeight="1">
      <c r="A10" s="104" t="s">
        <v>679</v>
      </c>
      <c r="B10" s="105"/>
      <c r="C10" s="105"/>
      <c r="D10" s="105"/>
    </row>
    <row r="11" ht="6.75" customHeight="1">
      <c r="A11" s="19"/>
    </row>
    <row r="12" spans="1:4" ht="4.5" customHeight="1">
      <c r="A12" s="38"/>
      <c r="B12" s="39"/>
      <c r="C12" s="39"/>
      <c r="D12" s="40"/>
    </row>
    <row r="13" spans="1:4" s="24" customFormat="1" ht="42" customHeight="1">
      <c r="A13" s="22" t="s">
        <v>327</v>
      </c>
      <c r="B13" s="100" t="s">
        <v>329</v>
      </c>
      <c r="C13" s="101"/>
      <c r="D13" s="101"/>
    </row>
    <row r="14" spans="1:4" s="65" customFormat="1" ht="44.25" customHeight="1">
      <c r="A14" s="104" t="s">
        <v>644</v>
      </c>
      <c r="B14" s="105"/>
      <c r="C14" s="105"/>
      <c r="D14" s="105"/>
    </row>
    <row r="15" spans="1:3" s="24" customFormat="1" ht="18.75" customHeight="1">
      <c r="A15" s="22" t="s">
        <v>326</v>
      </c>
      <c r="B15" s="23"/>
      <c r="C15" s="41"/>
    </row>
    <row r="16" spans="1:4" s="70" customFormat="1" ht="32.25" customHeight="1">
      <c r="A16" s="36" t="s">
        <v>328</v>
      </c>
      <c r="B16" s="36" t="s">
        <v>645</v>
      </c>
      <c r="C16" s="36" t="s">
        <v>646</v>
      </c>
      <c r="D16" s="36" t="s">
        <v>647</v>
      </c>
    </row>
    <row r="17" spans="1:5" s="24" customFormat="1" ht="32.25" customHeight="1">
      <c r="A17" s="69" t="s">
        <v>315</v>
      </c>
      <c r="B17" s="20" t="s">
        <v>635</v>
      </c>
      <c r="C17" s="67" t="s">
        <v>484</v>
      </c>
      <c r="D17" s="67" t="s">
        <v>680</v>
      </c>
      <c r="E17" s="20"/>
    </row>
    <row r="18" spans="1:5" s="24" customFormat="1" ht="32.25" customHeight="1">
      <c r="A18" s="45" t="s">
        <v>634</v>
      </c>
      <c r="B18" s="20" t="s">
        <v>636</v>
      </c>
      <c r="C18" s="67">
        <v>280</v>
      </c>
      <c r="D18" s="67" t="s">
        <v>680</v>
      </c>
      <c r="E18" s="20"/>
    </row>
    <row r="19" spans="1:5" s="24" customFormat="1" ht="32.25" customHeight="1">
      <c r="A19" s="45" t="s">
        <v>330</v>
      </c>
      <c r="B19" s="20" t="s">
        <v>637</v>
      </c>
      <c r="C19" s="67">
        <v>560</v>
      </c>
      <c r="D19" s="67" t="s">
        <v>638</v>
      </c>
      <c r="E19" s="20"/>
    </row>
    <row r="20" spans="1:5" s="24" customFormat="1" ht="40.5" customHeight="1">
      <c r="A20" s="73" t="s">
        <v>314</v>
      </c>
      <c r="B20" s="43" t="s">
        <v>661</v>
      </c>
      <c r="C20" s="67"/>
      <c r="D20" s="68" t="s">
        <v>681</v>
      </c>
      <c r="E20" s="74" t="s">
        <v>662</v>
      </c>
    </row>
    <row r="21" spans="1:5" s="65" customFormat="1" ht="42" customHeight="1">
      <c r="A21" s="69" t="s">
        <v>316</v>
      </c>
      <c r="B21" s="20" t="s">
        <v>648</v>
      </c>
      <c r="C21" s="71" t="s">
        <v>652</v>
      </c>
      <c r="D21" s="42" t="s">
        <v>651</v>
      </c>
      <c r="E21" s="74" t="s">
        <v>663</v>
      </c>
    </row>
    <row r="22" spans="1:5" s="65" customFormat="1" ht="32.25" customHeight="1">
      <c r="A22" s="45" t="s">
        <v>640</v>
      </c>
      <c r="B22" s="20" t="s">
        <v>639</v>
      </c>
      <c r="C22" s="67" t="s">
        <v>235</v>
      </c>
      <c r="D22" s="67" t="s">
        <v>680</v>
      </c>
      <c r="E22" s="74"/>
    </row>
    <row r="23" spans="1:5" s="65" customFormat="1" ht="39" customHeight="1">
      <c r="A23" s="45" t="s">
        <v>641</v>
      </c>
      <c r="B23" s="20" t="s">
        <v>649</v>
      </c>
      <c r="C23" s="71" t="s">
        <v>650</v>
      </c>
      <c r="D23" s="67" t="s">
        <v>638</v>
      </c>
      <c r="E23" s="74" t="s">
        <v>664</v>
      </c>
    </row>
    <row r="24" spans="1:5" s="65" customFormat="1" ht="15">
      <c r="A24" s="45"/>
      <c r="B24" s="43"/>
      <c r="C24" s="42"/>
      <c r="D24" s="44"/>
      <c r="E24" s="66"/>
    </row>
    <row r="25" spans="1:4" ht="7.5" customHeight="1">
      <c r="A25" s="38"/>
      <c r="B25" s="39"/>
      <c r="C25" s="39"/>
      <c r="D25" s="40"/>
    </row>
    <row r="26" ht="15.75">
      <c r="A26" s="72" t="s">
        <v>653</v>
      </c>
    </row>
    <row r="27" spans="1:2" ht="15">
      <c r="A27" s="19" t="s">
        <v>654</v>
      </c>
      <c r="B27" s="42"/>
    </row>
    <row r="28" spans="1:2" ht="15">
      <c r="A28" s="19" t="s">
        <v>659</v>
      </c>
      <c r="B28" s="66" t="s">
        <v>191</v>
      </c>
    </row>
    <row r="29" spans="1:2" ht="15">
      <c r="A29" s="19" t="s">
        <v>658</v>
      </c>
      <c r="B29" s="66" t="s">
        <v>95</v>
      </c>
    </row>
    <row r="30" spans="1:2" ht="15">
      <c r="A30" s="19" t="s">
        <v>657</v>
      </c>
      <c r="B30" s="66" t="s">
        <v>484</v>
      </c>
    </row>
    <row r="31" spans="1:2" ht="15">
      <c r="A31" s="19" t="s">
        <v>656</v>
      </c>
      <c r="B31" s="66" t="s">
        <v>97</v>
      </c>
    </row>
    <row r="32" spans="1:2" ht="15">
      <c r="A32" s="19" t="s">
        <v>660</v>
      </c>
      <c r="B32" s="66" t="s">
        <v>559</v>
      </c>
    </row>
    <row r="33" spans="1:2" ht="15">
      <c r="A33" s="19" t="s">
        <v>655</v>
      </c>
      <c r="B33" s="66" t="s">
        <v>386</v>
      </c>
    </row>
    <row r="35" ht="15">
      <c r="B35" s="65"/>
    </row>
  </sheetData>
  <sheetProtection/>
  <mergeCells count="10">
    <mergeCell ref="B13:D13"/>
    <mergeCell ref="A3:B3"/>
    <mergeCell ref="A4:B4"/>
    <mergeCell ref="A14:D14"/>
    <mergeCell ref="A5:B5"/>
    <mergeCell ref="A8:B8"/>
    <mergeCell ref="A9:B9"/>
    <mergeCell ref="A7:B7"/>
    <mergeCell ref="A10:D10"/>
    <mergeCell ref="A6:B6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78" zoomScaleNormal="78" zoomScalePageLayoutView="0" workbookViewId="0" topLeftCell="A1">
      <pane ySplit="1" topLeftCell="A2" activePane="bottomLeft" state="frozen"/>
      <selection pane="topLeft" activeCell="A21" sqref="A21"/>
      <selection pane="bottomLeft" activeCell="I2" sqref="I2"/>
    </sheetView>
  </sheetViews>
  <sheetFormatPr defaultColWidth="8.796875" defaultRowHeight="15"/>
  <cols>
    <col min="1" max="1" width="7.296875" style="35" customWidth="1"/>
    <col min="2" max="2" width="8.19921875" style="34" bestFit="1" customWidth="1"/>
    <col min="3" max="3" width="14.09765625" style="34" bestFit="1" customWidth="1"/>
    <col min="4" max="4" width="26.59765625" style="29" customWidth="1"/>
    <col min="5" max="5" width="41.09765625" style="29" customWidth="1"/>
    <col min="6" max="6" width="6.09765625" style="26" customWidth="1"/>
    <col min="7" max="7" width="6.8984375" style="33" customWidth="1"/>
    <col min="8" max="8" width="8.796875" style="25" customWidth="1"/>
    <col min="9" max="9" width="11.09765625" style="26" customWidth="1"/>
    <col min="10" max="10" width="11.09765625" style="25" customWidth="1"/>
    <col min="11" max="12" width="10.09765625" style="33" customWidth="1"/>
    <col min="13" max="13" width="7.3984375" style="25" customWidth="1"/>
    <col min="14" max="16384" width="8.8984375" style="29" customWidth="1"/>
  </cols>
  <sheetData>
    <row r="1" spans="1:13" s="27" customFormat="1" ht="60.75" thickBot="1">
      <c r="A1" s="30" t="s">
        <v>482</v>
      </c>
      <c r="B1" s="30" t="s">
        <v>317</v>
      </c>
      <c r="C1" s="31"/>
      <c r="D1" s="31" t="s">
        <v>232</v>
      </c>
      <c r="E1" s="30" t="s">
        <v>299</v>
      </c>
      <c r="F1" s="30" t="s">
        <v>315</v>
      </c>
      <c r="G1" s="32" t="s">
        <v>344</v>
      </c>
      <c r="H1" s="30" t="s">
        <v>330</v>
      </c>
      <c r="I1" s="30" t="s">
        <v>314</v>
      </c>
      <c r="J1" s="30" t="s">
        <v>316</v>
      </c>
      <c r="K1" s="54" t="s">
        <v>682</v>
      </c>
      <c r="L1" s="54" t="s">
        <v>683</v>
      </c>
      <c r="M1" s="45"/>
    </row>
    <row r="2" spans="1:13" s="28" customFormat="1" ht="35.25" customHeight="1">
      <c r="A2" s="50"/>
      <c r="B2" s="98">
        <v>1</v>
      </c>
      <c r="C2" s="79">
        <v>257511006500</v>
      </c>
      <c r="D2" s="52" t="s">
        <v>90</v>
      </c>
      <c r="E2" s="52" t="s">
        <v>535</v>
      </c>
      <c r="F2" s="51" t="s">
        <v>484</v>
      </c>
      <c r="G2" s="61">
        <v>25</v>
      </c>
      <c r="H2" s="55">
        <v>50</v>
      </c>
      <c r="I2" s="63"/>
      <c r="J2" s="59">
        <f aca="true" t="shared" si="0" ref="J2:J32">I2*H2</f>
        <v>0</v>
      </c>
      <c r="K2" s="57" t="s">
        <v>240</v>
      </c>
      <c r="L2" s="57">
        <f>I2*1</f>
        <v>0</v>
      </c>
      <c r="M2" s="46"/>
    </row>
    <row r="3" spans="1:13" s="28" customFormat="1" ht="51" customHeight="1">
      <c r="A3" s="47"/>
      <c r="B3" s="98">
        <f>1+B2</f>
        <v>2</v>
      </c>
      <c r="C3" s="82">
        <v>245131010000</v>
      </c>
      <c r="D3" s="49" t="s">
        <v>181</v>
      </c>
      <c r="E3" s="49" t="s">
        <v>300</v>
      </c>
      <c r="F3" s="48" t="s">
        <v>484</v>
      </c>
      <c r="G3" s="62">
        <v>2</v>
      </c>
      <c r="H3" s="56">
        <v>4</v>
      </c>
      <c r="I3" s="75"/>
      <c r="J3" s="60">
        <f t="shared" si="0"/>
        <v>0</v>
      </c>
      <c r="K3" s="58" t="s">
        <v>240</v>
      </c>
      <c r="L3" s="58">
        <f>I3*1</f>
        <v>0</v>
      </c>
      <c r="M3" s="46"/>
    </row>
    <row r="4" spans="1:13" s="28" customFormat="1" ht="36">
      <c r="A4" s="47"/>
      <c r="B4" s="98">
        <f aca="true" t="shared" si="1" ref="B4:B67">1+B3</f>
        <v>3</v>
      </c>
      <c r="C4" s="79">
        <v>216000000400</v>
      </c>
      <c r="D4" s="49" t="s">
        <v>92</v>
      </c>
      <c r="E4" s="49" t="s">
        <v>260</v>
      </c>
      <c r="F4" s="48" t="s">
        <v>191</v>
      </c>
      <c r="G4" s="62">
        <v>16</v>
      </c>
      <c r="H4" s="56">
        <v>32</v>
      </c>
      <c r="I4" s="75"/>
      <c r="J4" s="60">
        <f t="shared" si="0"/>
        <v>0</v>
      </c>
      <c r="K4" s="58" t="s">
        <v>234</v>
      </c>
      <c r="L4" s="58">
        <f>I4/2</f>
        <v>0</v>
      </c>
      <c r="M4" s="46"/>
    </row>
    <row r="5" spans="1:13" s="28" customFormat="1" ht="48">
      <c r="A5" s="47"/>
      <c r="B5" s="98">
        <f t="shared" si="1"/>
        <v>4</v>
      </c>
      <c r="C5" s="48" t="s">
        <v>723</v>
      </c>
      <c r="D5" s="49" t="s">
        <v>93</v>
      </c>
      <c r="E5" s="49" t="s">
        <v>301</v>
      </c>
      <c r="F5" s="48" t="s">
        <v>484</v>
      </c>
      <c r="G5" s="62">
        <v>6</v>
      </c>
      <c r="H5" s="56">
        <v>12</v>
      </c>
      <c r="I5" s="75"/>
      <c r="J5" s="60">
        <f t="shared" si="0"/>
        <v>0</v>
      </c>
      <c r="K5" s="58" t="s">
        <v>240</v>
      </c>
      <c r="L5" s="58">
        <f>I5*1</f>
        <v>0</v>
      </c>
      <c r="M5" s="46"/>
    </row>
    <row r="6" spans="1:13" s="28" customFormat="1" ht="24">
      <c r="A6" s="47"/>
      <c r="B6" s="98">
        <f t="shared" si="1"/>
        <v>5</v>
      </c>
      <c r="C6" s="82">
        <v>757000000500</v>
      </c>
      <c r="D6" s="49" t="s">
        <v>132</v>
      </c>
      <c r="E6" s="49" t="s">
        <v>261</v>
      </c>
      <c r="F6" s="48" t="s">
        <v>484</v>
      </c>
      <c r="G6" s="62">
        <v>54</v>
      </c>
      <c r="H6" s="56">
        <v>108</v>
      </c>
      <c r="I6" s="75"/>
      <c r="J6" s="60">
        <f t="shared" si="0"/>
        <v>0</v>
      </c>
      <c r="K6" s="58" t="s">
        <v>240</v>
      </c>
      <c r="L6" s="58">
        <f>I6*1</f>
        <v>0</v>
      </c>
      <c r="M6" s="46"/>
    </row>
    <row r="7" spans="1:13" s="28" customFormat="1" ht="24">
      <c r="A7" s="47"/>
      <c r="B7" s="98">
        <f t="shared" si="1"/>
        <v>6</v>
      </c>
      <c r="C7" s="76">
        <v>257831013200</v>
      </c>
      <c r="D7" s="49" t="s">
        <v>214</v>
      </c>
      <c r="E7" s="49" t="s">
        <v>332</v>
      </c>
      <c r="F7" s="48" t="s">
        <v>484</v>
      </c>
      <c r="G7" s="62">
        <v>50</v>
      </c>
      <c r="H7" s="56">
        <v>100</v>
      </c>
      <c r="I7" s="75"/>
      <c r="J7" s="60">
        <f t="shared" si="0"/>
        <v>0</v>
      </c>
      <c r="K7" s="58" t="s">
        <v>235</v>
      </c>
      <c r="L7" s="58">
        <f>I7/2</f>
        <v>0</v>
      </c>
      <c r="M7" s="46"/>
    </row>
    <row r="8" spans="1:13" s="28" customFormat="1" ht="24">
      <c r="A8" s="47"/>
      <c r="B8" s="98">
        <f t="shared" si="1"/>
        <v>7</v>
      </c>
      <c r="C8" s="96" t="s">
        <v>731</v>
      </c>
      <c r="D8" s="49" t="s">
        <v>105</v>
      </c>
      <c r="E8" s="49" t="s">
        <v>262</v>
      </c>
      <c r="F8" s="48" t="s">
        <v>386</v>
      </c>
      <c r="G8" s="62">
        <v>800</v>
      </c>
      <c r="H8" s="56">
        <v>1600</v>
      </c>
      <c r="I8" s="75"/>
      <c r="J8" s="60">
        <f t="shared" si="0"/>
        <v>0</v>
      </c>
      <c r="K8" s="58" t="s">
        <v>238</v>
      </c>
      <c r="L8" s="58">
        <f>I8*1</f>
        <v>0</v>
      </c>
      <c r="M8" s="46"/>
    </row>
    <row r="9" spans="1:13" s="28" customFormat="1" ht="22.5" customHeight="1">
      <c r="A9" s="47"/>
      <c r="B9" s="98">
        <f t="shared" si="1"/>
        <v>8</v>
      </c>
      <c r="C9" s="76">
        <v>694000000300</v>
      </c>
      <c r="D9" s="49" t="s">
        <v>104</v>
      </c>
      <c r="E9" s="49" t="s">
        <v>313</v>
      </c>
      <c r="F9" s="48" t="s">
        <v>386</v>
      </c>
      <c r="G9" s="62">
        <v>1000</v>
      </c>
      <c r="H9" s="56">
        <v>2000</v>
      </c>
      <c r="I9" s="75"/>
      <c r="J9" s="60">
        <f t="shared" si="0"/>
        <v>0</v>
      </c>
      <c r="K9" s="58" t="s">
        <v>238</v>
      </c>
      <c r="L9" s="58">
        <f>I9*1</f>
        <v>0</v>
      </c>
      <c r="M9" s="46"/>
    </row>
    <row r="10" spans="1:13" s="28" customFormat="1" ht="24">
      <c r="A10" s="47" t="s">
        <v>483</v>
      </c>
      <c r="B10" s="98">
        <f t="shared" si="1"/>
        <v>9</v>
      </c>
      <c r="C10" s="82">
        <v>257841014700</v>
      </c>
      <c r="D10" s="49" t="s">
        <v>154</v>
      </c>
      <c r="E10" s="49" t="s">
        <v>333</v>
      </c>
      <c r="F10" s="48" t="s">
        <v>484</v>
      </c>
      <c r="G10" s="62">
        <v>238</v>
      </c>
      <c r="H10" s="56">
        <v>476</v>
      </c>
      <c r="I10" s="75"/>
      <c r="J10" s="60">
        <f t="shared" si="0"/>
        <v>0</v>
      </c>
      <c r="K10" s="58" t="s">
        <v>235</v>
      </c>
      <c r="L10" s="58">
        <f>I10/2</f>
        <v>0</v>
      </c>
      <c r="M10" s="46"/>
    </row>
    <row r="11" spans="1:13" s="28" customFormat="1" ht="48">
      <c r="A11" s="47"/>
      <c r="B11" s="98">
        <f t="shared" si="1"/>
        <v>10</v>
      </c>
      <c r="C11" s="82">
        <v>257511005700</v>
      </c>
      <c r="D11" s="49" t="s">
        <v>237</v>
      </c>
      <c r="E11" s="49" t="s">
        <v>263</v>
      </c>
      <c r="F11" s="48" t="s">
        <v>484</v>
      </c>
      <c r="G11" s="62">
        <v>225</v>
      </c>
      <c r="H11" s="56">
        <v>450</v>
      </c>
      <c r="I11" s="75"/>
      <c r="J11" s="60">
        <f t="shared" si="0"/>
        <v>0</v>
      </c>
      <c r="K11" s="58" t="s">
        <v>235</v>
      </c>
      <c r="L11" s="58">
        <f>I11/2</f>
        <v>0</v>
      </c>
      <c r="M11" s="46"/>
    </row>
    <row r="12" spans="1:13" s="28" customFormat="1" ht="22.5" customHeight="1">
      <c r="A12" s="47"/>
      <c r="B12" s="98">
        <f t="shared" si="1"/>
        <v>11</v>
      </c>
      <c r="C12" s="82">
        <v>257911018700</v>
      </c>
      <c r="D12" s="49" t="s">
        <v>236</v>
      </c>
      <c r="E12" s="49" t="s">
        <v>536</v>
      </c>
      <c r="F12" s="48" t="s">
        <v>484</v>
      </c>
      <c r="G12" s="62">
        <v>280</v>
      </c>
      <c r="H12" s="56">
        <v>560</v>
      </c>
      <c r="I12" s="75"/>
      <c r="J12" s="60">
        <f t="shared" si="0"/>
        <v>0</v>
      </c>
      <c r="K12" s="58" t="s">
        <v>235</v>
      </c>
      <c r="L12" s="58">
        <f>I12/2</f>
        <v>0</v>
      </c>
      <c r="M12" s="46"/>
    </row>
    <row r="13" spans="1:13" s="28" customFormat="1" ht="22.5" customHeight="1">
      <c r="A13" s="47"/>
      <c r="B13" s="98">
        <f t="shared" si="1"/>
        <v>12</v>
      </c>
      <c r="C13" s="82">
        <v>559000000200</v>
      </c>
      <c r="D13" s="49" t="s">
        <v>100</v>
      </c>
      <c r="E13" s="49" t="s">
        <v>264</v>
      </c>
      <c r="F13" s="48" t="s">
        <v>386</v>
      </c>
      <c r="G13" s="62">
        <v>60</v>
      </c>
      <c r="H13" s="56">
        <v>120</v>
      </c>
      <c r="I13" s="75"/>
      <c r="J13" s="60">
        <f t="shared" si="0"/>
        <v>0</v>
      </c>
      <c r="K13" s="58" t="s">
        <v>238</v>
      </c>
      <c r="L13" s="58">
        <f>I13*1</f>
        <v>0</v>
      </c>
      <c r="M13" s="46"/>
    </row>
    <row r="14" spans="1:13" s="28" customFormat="1" ht="22.5" customHeight="1">
      <c r="A14" s="47"/>
      <c r="B14" s="98">
        <f t="shared" si="1"/>
        <v>13</v>
      </c>
      <c r="C14" s="82">
        <v>257989023100</v>
      </c>
      <c r="D14" s="49" t="s">
        <v>213</v>
      </c>
      <c r="E14" s="49" t="s">
        <v>558</v>
      </c>
      <c r="F14" s="48" t="s">
        <v>386</v>
      </c>
      <c r="G14" s="62">
        <v>190</v>
      </c>
      <c r="H14" s="56">
        <v>380</v>
      </c>
      <c r="I14" s="75"/>
      <c r="J14" s="60">
        <f t="shared" si="0"/>
        <v>0</v>
      </c>
      <c r="K14" s="58" t="s">
        <v>239</v>
      </c>
      <c r="L14" s="58">
        <f>I14*5</f>
        <v>0</v>
      </c>
      <c r="M14" s="46"/>
    </row>
    <row r="15" spans="1:13" s="28" customFormat="1" ht="24">
      <c r="A15" s="47"/>
      <c r="B15" s="98">
        <f t="shared" si="1"/>
        <v>14</v>
      </c>
      <c r="C15" s="82">
        <v>860008073300</v>
      </c>
      <c r="D15" s="49" t="s">
        <v>103</v>
      </c>
      <c r="E15" s="49" t="s">
        <v>265</v>
      </c>
      <c r="F15" s="48" t="s">
        <v>386</v>
      </c>
      <c r="G15" s="62">
        <v>20</v>
      </c>
      <c r="H15" s="56">
        <v>40</v>
      </c>
      <c r="I15" s="75"/>
      <c r="J15" s="60">
        <f t="shared" si="0"/>
        <v>0</v>
      </c>
      <c r="K15" s="58" t="s">
        <v>238</v>
      </c>
      <c r="L15" s="58">
        <f>I15*1</f>
        <v>0</v>
      </c>
      <c r="M15" s="46"/>
    </row>
    <row r="16" spans="1:13" s="28" customFormat="1" ht="24">
      <c r="A16" s="47"/>
      <c r="B16" s="98">
        <f t="shared" si="1"/>
        <v>15</v>
      </c>
      <c r="C16" s="93">
        <v>257989022600</v>
      </c>
      <c r="D16" s="49" t="s">
        <v>102</v>
      </c>
      <c r="E16" s="49" t="s">
        <v>266</v>
      </c>
      <c r="F16" s="48" t="s">
        <v>386</v>
      </c>
      <c r="G16" s="62">
        <v>60</v>
      </c>
      <c r="H16" s="56">
        <v>120</v>
      </c>
      <c r="I16" s="75"/>
      <c r="J16" s="60">
        <f t="shared" si="0"/>
        <v>0</v>
      </c>
      <c r="K16" s="58" t="s">
        <v>246</v>
      </c>
      <c r="L16" s="58">
        <f>I16*10</f>
        <v>0</v>
      </c>
      <c r="M16" s="46"/>
    </row>
    <row r="17" spans="1:13" s="28" customFormat="1" ht="48">
      <c r="A17" s="47"/>
      <c r="B17" s="98">
        <f t="shared" si="1"/>
        <v>16</v>
      </c>
      <c r="C17" s="94">
        <v>253312008500</v>
      </c>
      <c r="D17" s="49" t="s">
        <v>182</v>
      </c>
      <c r="E17" s="49" t="s">
        <v>267</v>
      </c>
      <c r="F17" s="48" t="s">
        <v>484</v>
      </c>
      <c r="G17" s="62">
        <v>10</v>
      </c>
      <c r="H17" s="56">
        <v>20</v>
      </c>
      <c r="I17" s="75"/>
      <c r="J17" s="60">
        <f t="shared" si="0"/>
        <v>0</v>
      </c>
      <c r="K17" s="58" t="s">
        <v>240</v>
      </c>
      <c r="L17" s="58">
        <f>I17*1</f>
        <v>0</v>
      </c>
      <c r="M17" s="46"/>
    </row>
    <row r="18" spans="1:13" s="28" customFormat="1" ht="22.5" customHeight="1">
      <c r="A18" s="47"/>
      <c r="B18" s="98">
        <f t="shared" si="1"/>
        <v>17</v>
      </c>
      <c r="C18" s="48" t="s">
        <v>725</v>
      </c>
      <c r="D18" s="49" t="s">
        <v>225</v>
      </c>
      <c r="E18" s="49" t="s">
        <v>722</v>
      </c>
      <c r="F18" s="48" t="s">
        <v>386</v>
      </c>
      <c r="G18" s="62">
        <v>40</v>
      </c>
      <c r="H18" s="56">
        <v>80</v>
      </c>
      <c r="I18" s="75"/>
      <c r="J18" s="60">
        <f t="shared" si="0"/>
        <v>0</v>
      </c>
      <c r="K18" s="58" t="s">
        <v>238</v>
      </c>
      <c r="L18" s="58">
        <f>I18*1</f>
        <v>0</v>
      </c>
      <c r="M18" s="46"/>
    </row>
    <row r="19" spans="1:13" s="28" customFormat="1" ht="22.5" customHeight="1">
      <c r="A19" s="47"/>
      <c r="B19" s="98">
        <f t="shared" si="1"/>
        <v>18</v>
      </c>
      <c r="C19" s="48" t="s">
        <v>724</v>
      </c>
      <c r="D19" s="49" t="s">
        <v>226</v>
      </c>
      <c r="E19" s="49" t="s">
        <v>268</v>
      </c>
      <c r="F19" s="48" t="s">
        <v>386</v>
      </c>
      <c r="G19" s="62">
        <v>30</v>
      </c>
      <c r="H19" s="56">
        <v>60</v>
      </c>
      <c r="I19" s="75"/>
      <c r="J19" s="60">
        <f t="shared" si="0"/>
        <v>0</v>
      </c>
      <c r="K19" s="58" t="s">
        <v>238</v>
      </c>
      <c r="L19" s="58">
        <f>I19*1</f>
        <v>0</v>
      </c>
      <c r="M19" s="46"/>
    </row>
    <row r="20" spans="1:13" s="28" customFormat="1" ht="24">
      <c r="A20" s="47"/>
      <c r="B20" s="98">
        <f t="shared" si="1"/>
        <v>19</v>
      </c>
      <c r="C20" s="94">
        <v>616421115100</v>
      </c>
      <c r="D20" s="49" t="s">
        <v>224</v>
      </c>
      <c r="E20" s="49" t="s">
        <v>269</v>
      </c>
      <c r="F20" s="48" t="s">
        <v>386</v>
      </c>
      <c r="G20" s="62">
        <v>15</v>
      </c>
      <c r="H20" s="56">
        <v>30</v>
      </c>
      <c r="I20" s="75"/>
      <c r="J20" s="60">
        <f t="shared" si="0"/>
        <v>0</v>
      </c>
      <c r="K20" s="58" t="s">
        <v>238</v>
      </c>
      <c r="L20" s="58">
        <f>I20*1</f>
        <v>0</v>
      </c>
      <c r="M20" s="46"/>
    </row>
    <row r="21" spans="1:13" s="28" customFormat="1" ht="36">
      <c r="A21" s="47" t="s">
        <v>483</v>
      </c>
      <c r="B21" s="98">
        <f t="shared" si="1"/>
        <v>20</v>
      </c>
      <c r="C21" s="94">
        <v>245194013100</v>
      </c>
      <c r="D21" s="49" t="s">
        <v>149</v>
      </c>
      <c r="E21" s="49" t="s">
        <v>345</v>
      </c>
      <c r="F21" s="48" t="s">
        <v>191</v>
      </c>
      <c r="G21" s="62">
        <v>2000</v>
      </c>
      <c r="H21" s="56">
        <v>4000</v>
      </c>
      <c r="I21" s="75"/>
      <c r="J21" s="60">
        <f t="shared" si="0"/>
        <v>0</v>
      </c>
      <c r="K21" s="58" t="s">
        <v>234</v>
      </c>
      <c r="L21" s="58">
        <f>I21/2</f>
        <v>0</v>
      </c>
      <c r="M21" s="46"/>
    </row>
    <row r="22" spans="1:13" s="28" customFormat="1" ht="36">
      <c r="A22" s="47"/>
      <c r="B22" s="98">
        <f t="shared" si="1"/>
        <v>21</v>
      </c>
      <c r="C22" s="94">
        <v>257831017400</v>
      </c>
      <c r="D22" s="49" t="s">
        <v>144</v>
      </c>
      <c r="E22" s="49" t="s">
        <v>334</v>
      </c>
      <c r="F22" s="48" t="s">
        <v>484</v>
      </c>
      <c r="G22" s="62">
        <v>190</v>
      </c>
      <c r="H22" s="56">
        <v>380</v>
      </c>
      <c r="I22" s="75"/>
      <c r="J22" s="60">
        <f t="shared" si="0"/>
        <v>0</v>
      </c>
      <c r="K22" s="58" t="s">
        <v>240</v>
      </c>
      <c r="L22" s="58">
        <f>I22*1</f>
        <v>0</v>
      </c>
      <c r="M22" s="46"/>
    </row>
    <row r="23" spans="1:13" s="28" customFormat="1" ht="36">
      <c r="A23" s="47"/>
      <c r="B23" s="98">
        <f t="shared" si="1"/>
        <v>22</v>
      </c>
      <c r="C23" s="94">
        <v>246521300100</v>
      </c>
      <c r="D23" s="49" t="s">
        <v>241</v>
      </c>
      <c r="E23" s="49" t="s">
        <v>270</v>
      </c>
      <c r="F23" s="48" t="s">
        <v>484</v>
      </c>
      <c r="G23" s="62">
        <v>600</v>
      </c>
      <c r="H23" s="56">
        <v>1200</v>
      </c>
      <c r="I23" s="75"/>
      <c r="J23" s="60">
        <f t="shared" si="0"/>
        <v>0</v>
      </c>
      <c r="K23" s="58" t="s">
        <v>240</v>
      </c>
      <c r="L23" s="58">
        <f>I23*1</f>
        <v>0</v>
      </c>
      <c r="M23" s="46"/>
    </row>
    <row r="24" spans="1:13" s="28" customFormat="1" ht="48">
      <c r="A24" s="47"/>
      <c r="B24" s="98">
        <f t="shared" si="1"/>
        <v>23</v>
      </c>
      <c r="C24" s="94">
        <v>246521264800</v>
      </c>
      <c r="D24" s="49" t="s">
        <v>203</v>
      </c>
      <c r="E24" s="49" t="s">
        <v>671</v>
      </c>
      <c r="F24" s="48" t="s">
        <v>484</v>
      </c>
      <c r="G24" s="62">
        <v>15</v>
      </c>
      <c r="H24" s="56">
        <v>30</v>
      </c>
      <c r="I24" s="75"/>
      <c r="J24" s="60">
        <f t="shared" si="0"/>
        <v>0</v>
      </c>
      <c r="K24" s="58" t="s">
        <v>240</v>
      </c>
      <c r="L24" s="58">
        <f>I24*1</f>
        <v>0</v>
      </c>
      <c r="M24" s="46"/>
    </row>
    <row r="25" spans="1:13" s="28" customFormat="1" ht="24">
      <c r="A25" s="47"/>
      <c r="B25" s="98">
        <f t="shared" si="1"/>
        <v>24</v>
      </c>
      <c r="C25" s="94">
        <v>245131002000</v>
      </c>
      <c r="D25" s="49" t="s">
        <v>202</v>
      </c>
      <c r="E25" s="49" t="s">
        <v>271</v>
      </c>
      <c r="F25" s="48" t="s">
        <v>484</v>
      </c>
      <c r="G25" s="62">
        <v>84</v>
      </c>
      <c r="H25" s="56">
        <v>168</v>
      </c>
      <c r="I25" s="75"/>
      <c r="J25" s="60">
        <f t="shared" si="0"/>
        <v>0</v>
      </c>
      <c r="K25" s="58" t="s">
        <v>240</v>
      </c>
      <c r="L25" s="58">
        <f>I25*1</f>
        <v>0</v>
      </c>
      <c r="M25" s="46"/>
    </row>
    <row r="26" spans="1:13" s="28" customFormat="1" ht="12">
      <c r="A26" s="47"/>
      <c r="B26" s="98">
        <f t="shared" si="1"/>
        <v>25</v>
      </c>
      <c r="C26" s="48" t="s">
        <v>726</v>
      </c>
      <c r="D26" s="49" t="s">
        <v>114</v>
      </c>
      <c r="E26" s="49" t="s">
        <v>272</v>
      </c>
      <c r="F26" s="48" t="s">
        <v>484</v>
      </c>
      <c r="G26" s="62">
        <v>300</v>
      </c>
      <c r="H26" s="56">
        <v>600</v>
      </c>
      <c r="I26" s="75"/>
      <c r="J26" s="60">
        <f t="shared" si="0"/>
        <v>0</v>
      </c>
      <c r="K26" s="58" t="s">
        <v>234</v>
      </c>
      <c r="L26" s="58">
        <f>I26/2</f>
        <v>0</v>
      </c>
      <c r="M26" s="46"/>
    </row>
    <row r="27" spans="1:13" s="28" customFormat="1" ht="36">
      <c r="A27" s="47" t="s">
        <v>483</v>
      </c>
      <c r="B27" s="98">
        <f t="shared" si="1"/>
        <v>26</v>
      </c>
      <c r="C27" s="94">
        <v>257911019400</v>
      </c>
      <c r="D27" s="49" t="s">
        <v>113</v>
      </c>
      <c r="E27" s="49" t="s">
        <v>537</v>
      </c>
      <c r="F27" s="48" t="s">
        <v>484</v>
      </c>
      <c r="G27" s="62">
        <v>700</v>
      </c>
      <c r="H27" s="56">
        <v>1400</v>
      </c>
      <c r="I27" s="75"/>
      <c r="J27" s="60">
        <f t="shared" si="0"/>
        <v>0</v>
      </c>
      <c r="K27" s="58" t="s">
        <v>234</v>
      </c>
      <c r="L27" s="58">
        <f>I27/2</f>
        <v>0</v>
      </c>
      <c r="M27" s="46"/>
    </row>
    <row r="28" spans="1:13" s="28" customFormat="1" ht="24">
      <c r="A28" s="47" t="s">
        <v>483</v>
      </c>
      <c r="B28" s="98">
        <f t="shared" si="1"/>
        <v>27</v>
      </c>
      <c r="C28" s="94">
        <v>257982020100</v>
      </c>
      <c r="D28" s="49" t="s">
        <v>115</v>
      </c>
      <c r="E28" s="49" t="s">
        <v>273</v>
      </c>
      <c r="F28" s="48" t="s">
        <v>484</v>
      </c>
      <c r="G28" s="62">
        <v>500</v>
      </c>
      <c r="H28" s="56">
        <v>1000</v>
      </c>
      <c r="I28" s="75"/>
      <c r="J28" s="60">
        <f t="shared" si="0"/>
        <v>0</v>
      </c>
      <c r="K28" s="58" t="s">
        <v>234</v>
      </c>
      <c r="L28" s="58">
        <f>I28/2</f>
        <v>0</v>
      </c>
      <c r="M28" s="46"/>
    </row>
    <row r="29" spans="1:13" s="28" customFormat="1" ht="24">
      <c r="A29" s="47"/>
      <c r="B29" s="98">
        <f t="shared" si="1"/>
        <v>28</v>
      </c>
      <c r="C29" s="96" t="s">
        <v>730</v>
      </c>
      <c r="D29" s="49" t="s">
        <v>116</v>
      </c>
      <c r="E29" s="49" t="s">
        <v>274</v>
      </c>
      <c r="F29" s="48" t="s">
        <v>484</v>
      </c>
      <c r="G29" s="62">
        <v>15</v>
      </c>
      <c r="H29" s="56">
        <v>30</v>
      </c>
      <c r="I29" s="75"/>
      <c r="J29" s="60">
        <f t="shared" si="0"/>
        <v>0</v>
      </c>
      <c r="K29" s="58" t="s">
        <v>235</v>
      </c>
      <c r="L29" s="58">
        <f>I29/2</f>
        <v>0</v>
      </c>
      <c r="M29" s="46"/>
    </row>
    <row r="30" spans="1:13" s="28" customFormat="1" ht="18.75" customHeight="1">
      <c r="A30" s="47"/>
      <c r="B30" s="98">
        <f t="shared" si="1"/>
        <v>29</v>
      </c>
      <c r="C30" s="94">
        <v>257981020000</v>
      </c>
      <c r="D30" s="49" t="s">
        <v>346</v>
      </c>
      <c r="E30" s="49" t="s">
        <v>335</v>
      </c>
      <c r="F30" s="48" t="s">
        <v>484</v>
      </c>
      <c r="G30" s="62">
        <v>75</v>
      </c>
      <c r="H30" s="56">
        <v>150</v>
      </c>
      <c r="I30" s="75"/>
      <c r="J30" s="60">
        <f t="shared" si="0"/>
        <v>0</v>
      </c>
      <c r="K30" s="58" t="s">
        <v>235</v>
      </c>
      <c r="L30" s="58">
        <f>I30/2</f>
        <v>0</v>
      </c>
      <c r="M30" s="46"/>
    </row>
    <row r="31" spans="1:13" s="28" customFormat="1" ht="36">
      <c r="A31" s="47" t="s">
        <v>483</v>
      </c>
      <c r="B31" s="98">
        <f t="shared" si="1"/>
        <v>30</v>
      </c>
      <c r="C31" s="94">
        <v>257511006700</v>
      </c>
      <c r="D31" s="49" t="s">
        <v>119</v>
      </c>
      <c r="E31" s="49" t="s">
        <v>538</v>
      </c>
      <c r="F31" s="48" t="s">
        <v>484</v>
      </c>
      <c r="G31" s="62">
        <v>1500</v>
      </c>
      <c r="H31" s="56">
        <v>3000</v>
      </c>
      <c r="I31" s="75"/>
      <c r="J31" s="60">
        <f t="shared" si="0"/>
        <v>0</v>
      </c>
      <c r="K31" s="58" t="s">
        <v>240</v>
      </c>
      <c r="L31" s="58">
        <f>I31*1</f>
        <v>0</v>
      </c>
      <c r="M31" s="46"/>
    </row>
    <row r="32" spans="1:13" s="28" customFormat="1" ht="36">
      <c r="A32" s="47" t="s">
        <v>483</v>
      </c>
      <c r="B32" s="98">
        <f t="shared" si="1"/>
        <v>31</v>
      </c>
      <c r="C32" s="99">
        <v>257511007700</v>
      </c>
      <c r="D32" s="49" t="s">
        <v>112</v>
      </c>
      <c r="E32" s="49" t="s">
        <v>539</v>
      </c>
      <c r="F32" s="48" t="s">
        <v>484</v>
      </c>
      <c r="G32" s="62">
        <v>800</v>
      </c>
      <c r="H32" s="56">
        <v>1600</v>
      </c>
      <c r="I32" s="75"/>
      <c r="J32" s="60">
        <f t="shared" si="0"/>
        <v>0</v>
      </c>
      <c r="K32" s="58" t="s">
        <v>240</v>
      </c>
      <c r="L32" s="58">
        <f>I32*1</f>
        <v>0</v>
      </c>
      <c r="M32" s="46"/>
    </row>
    <row r="33" spans="1:13" s="28" customFormat="1" ht="36">
      <c r="A33" s="47"/>
      <c r="B33" s="98">
        <f t="shared" si="1"/>
        <v>32</v>
      </c>
      <c r="C33" s="94">
        <v>257831012700</v>
      </c>
      <c r="D33" s="49" t="s">
        <v>193</v>
      </c>
      <c r="E33" s="49" t="s">
        <v>275</v>
      </c>
      <c r="F33" s="48" t="s">
        <v>484</v>
      </c>
      <c r="G33" s="62">
        <v>300</v>
      </c>
      <c r="H33" s="56">
        <v>600</v>
      </c>
      <c r="I33" s="75"/>
      <c r="J33" s="60">
        <f aca="true" t="shared" si="2" ref="J33:J62">I33*H33</f>
        <v>0</v>
      </c>
      <c r="K33" s="58" t="s">
        <v>240</v>
      </c>
      <c r="L33" s="58">
        <f>I33*1</f>
        <v>0</v>
      </c>
      <c r="M33" s="46"/>
    </row>
    <row r="34" spans="1:13" s="28" customFormat="1" ht="36">
      <c r="A34" s="47" t="s">
        <v>483</v>
      </c>
      <c r="B34" s="98">
        <f t="shared" si="1"/>
        <v>33</v>
      </c>
      <c r="C34" s="94">
        <v>257981019900</v>
      </c>
      <c r="D34" s="49" t="s">
        <v>159</v>
      </c>
      <c r="E34" s="49" t="s">
        <v>276</v>
      </c>
      <c r="F34" s="48" t="s">
        <v>484</v>
      </c>
      <c r="G34" s="62">
        <v>342</v>
      </c>
      <c r="H34" s="56">
        <v>684</v>
      </c>
      <c r="I34" s="75"/>
      <c r="J34" s="60">
        <f t="shared" si="2"/>
        <v>0</v>
      </c>
      <c r="K34" s="58" t="s">
        <v>235</v>
      </c>
      <c r="L34" s="58">
        <f>I34/2</f>
        <v>0</v>
      </c>
      <c r="M34" s="46"/>
    </row>
    <row r="35" spans="1:13" s="28" customFormat="1" ht="48">
      <c r="A35" s="47"/>
      <c r="B35" s="98">
        <f t="shared" si="1"/>
        <v>34</v>
      </c>
      <c r="C35" s="94">
        <v>245319033100</v>
      </c>
      <c r="D35" s="49" t="s">
        <v>211</v>
      </c>
      <c r="E35" s="49" t="s">
        <v>277</v>
      </c>
      <c r="F35" s="48" t="s">
        <v>484</v>
      </c>
      <c r="G35" s="62">
        <v>25</v>
      </c>
      <c r="H35" s="56">
        <v>50</v>
      </c>
      <c r="I35" s="75"/>
      <c r="J35" s="60">
        <f t="shared" si="2"/>
        <v>0</v>
      </c>
      <c r="K35" s="58" t="s">
        <v>235</v>
      </c>
      <c r="L35" s="58">
        <f>I35/2</f>
        <v>0</v>
      </c>
      <c r="M35" s="46"/>
    </row>
    <row r="36" spans="1:13" s="28" customFormat="1" ht="60">
      <c r="A36" s="47"/>
      <c r="B36" s="98">
        <f t="shared" si="1"/>
        <v>35</v>
      </c>
      <c r="C36" s="94">
        <v>247421009400</v>
      </c>
      <c r="D36" s="49" t="s">
        <v>242</v>
      </c>
      <c r="E36" s="49" t="s">
        <v>340</v>
      </c>
      <c r="F36" s="48" t="s">
        <v>484</v>
      </c>
      <c r="G36" s="62">
        <v>160</v>
      </c>
      <c r="H36" s="56">
        <v>320</v>
      </c>
      <c r="I36" s="75"/>
      <c r="J36" s="60">
        <f t="shared" si="2"/>
        <v>0</v>
      </c>
      <c r="K36" s="58" t="s">
        <v>235</v>
      </c>
      <c r="L36" s="58">
        <f>I36/2</f>
        <v>0</v>
      </c>
      <c r="M36" s="46"/>
    </row>
    <row r="37" spans="1:13" s="28" customFormat="1" ht="36">
      <c r="A37" s="47"/>
      <c r="B37" s="98">
        <f t="shared" si="1"/>
        <v>36</v>
      </c>
      <c r="C37" s="94">
        <v>246132000700</v>
      </c>
      <c r="D37" s="49" t="s">
        <v>129</v>
      </c>
      <c r="E37" s="49" t="s">
        <v>278</v>
      </c>
      <c r="F37" s="48" t="s">
        <v>484</v>
      </c>
      <c r="G37" s="62">
        <v>5</v>
      </c>
      <c r="H37" s="56">
        <v>10</v>
      </c>
      <c r="I37" s="75"/>
      <c r="J37" s="60">
        <f t="shared" si="2"/>
        <v>0</v>
      </c>
      <c r="K37" s="58" t="s">
        <v>240</v>
      </c>
      <c r="L37" s="58">
        <f>I37*1</f>
        <v>0</v>
      </c>
      <c r="M37" s="46"/>
    </row>
    <row r="38" spans="1:13" s="28" customFormat="1" ht="24">
      <c r="A38" s="47"/>
      <c r="B38" s="98">
        <f t="shared" si="1"/>
        <v>37</v>
      </c>
      <c r="C38" s="94">
        <v>245539028000</v>
      </c>
      <c r="D38" s="49" t="s">
        <v>200</v>
      </c>
      <c r="E38" s="49" t="s">
        <v>279</v>
      </c>
      <c r="F38" s="48" t="s">
        <v>484</v>
      </c>
      <c r="G38" s="62">
        <v>100</v>
      </c>
      <c r="H38" s="56">
        <v>200</v>
      </c>
      <c r="I38" s="75"/>
      <c r="J38" s="60">
        <f t="shared" si="2"/>
        <v>0</v>
      </c>
      <c r="K38" s="58" t="s">
        <v>240</v>
      </c>
      <c r="L38" s="58">
        <f>I38*1</f>
        <v>0</v>
      </c>
      <c r="M38" s="46"/>
    </row>
    <row r="39" spans="1:13" s="28" customFormat="1" ht="36">
      <c r="A39" s="47"/>
      <c r="B39" s="98">
        <f t="shared" si="1"/>
        <v>38</v>
      </c>
      <c r="C39" s="94">
        <v>257981030000</v>
      </c>
      <c r="D39" s="49" t="s">
        <v>336</v>
      </c>
      <c r="E39" s="49" t="s">
        <v>280</v>
      </c>
      <c r="F39" s="48" t="s">
        <v>484</v>
      </c>
      <c r="G39" s="62">
        <v>100</v>
      </c>
      <c r="H39" s="56">
        <v>200</v>
      </c>
      <c r="I39" s="75"/>
      <c r="J39" s="60">
        <f t="shared" si="2"/>
        <v>0</v>
      </c>
      <c r="K39" s="58" t="s">
        <v>235</v>
      </c>
      <c r="L39" s="58">
        <f>I39/2</f>
        <v>0</v>
      </c>
      <c r="M39" s="46"/>
    </row>
    <row r="40" spans="1:14" s="77" customFormat="1" ht="36">
      <c r="A40" s="97"/>
      <c r="B40" s="98">
        <f t="shared" si="1"/>
        <v>39</v>
      </c>
      <c r="C40" s="79">
        <v>245141004700</v>
      </c>
      <c r="D40" s="49" t="s">
        <v>171</v>
      </c>
      <c r="E40" s="49" t="s">
        <v>281</v>
      </c>
      <c r="F40" s="48" t="s">
        <v>484</v>
      </c>
      <c r="G40" s="62">
        <v>9</v>
      </c>
      <c r="H40" s="56">
        <v>18</v>
      </c>
      <c r="I40" s="75"/>
      <c r="J40" s="60">
        <f t="shared" si="2"/>
        <v>0</v>
      </c>
      <c r="K40" s="58" t="s">
        <v>235</v>
      </c>
      <c r="L40" s="58">
        <f>I40/2</f>
        <v>0</v>
      </c>
      <c r="M40" s="46"/>
      <c r="N40" s="28"/>
    </row>
    <row r="41" spans="1:13" s="28" customFormat="1" ht="48">
      <c r="A41" s="47"/>
      <c r="B41" s="98">
        <f t="shared" si="1"/>
        <v>40</v>
      </c>
      <c r="C41" s="94">
        <v>960000006200</v>
      </c>
      <c r="D41" s="49" t="s">
        <v>194</v>
      </c>
      <c r="E41" s="49" t="s">
        <v>282</v>
      </c>
      <c r="F41" s="48" t="s">
        <v>484</v>
      </c>
      <c r="G41" s="62">
        <v>35</v>
      </c>
      <c r="H41" s="56">
        <v>70</v>
      </c>
      <c r="I41" s="75"/>
      <c r="J41" s="60">
        <f t="shared" si="2"/>
        <v>0</v>
      </c>
      <c r="K41" s="58" t="s">
        <v>235</v>
      </c>
      <c r="L41" s="58">
        <f>I41/2</f>
        <v>0</v>
      </c>
      <c r="M41" s="46"/>
    </row>
    <row r="42" spans="1:13" s="28" customFormat="1" ht="60">
      <c r="A42" s="47"/>
      <c r="B42" s="98">
        <f t="shared" si="1"/>
        <v>41</v>
      </c>
      <c r="C42" s="94">
        <v>222000004500</v>
      </c>
      <c r="D42" s="49" t="s">
        <v>227</v>
      </c>
      <c r="E42" s="49" t="s">
        <v>283</v>
      </c>
      <c r="F42" s="48" t="s">
        <v>484</v>
      </c>
      <c r="G42" s="62">
        <v>100</v>
      </c>
      <c r="H42" s="56">
        <v>200</v>
      </c>
      <c r="I42" s="75"/>
      <c r="J42" s="60">
        <f t="shared" si="2"/>
        <v>0</v>
      </c>
      <c r="K42" s="58" t="s">
        <v>240</v>
      </c>
      <c r="L42" s="58">
        <f>I42*1</f>
        <v>0</v>
      </c>
      <c r="M42" s="46"/>
    </row>
    <row r="43" spans="1:13" s="28" customFormat="1" ht="36">
      <c r="A43" s="47"/>
      <c r="B43" s="98">
        <f t="shared" si="1"/>
        <v>42</v>
      </c>
      <c r="C43" s="94">
        <v>246123026600</v>
      </c>
      <c r="D43" s="49" t="s">
        <v>128</v>
      </c>
      <c r="E43" s="49" t="s">
        <v>284</v>
      </c>
      <c r="F43" s="48" t="s">
        <v>484</v>
      </c>
      <c r="G43" s="62">
        <v>3</v>
      </c>
      <c r="H43" s="56">
        <v>6</v>
      </c>
      <c r="I43" s="75"/>
      <c r="J43" s="60">
        <f t="shared" si="2"/>
        <v>0</v>
      </c>
      <c r="K43" s="58" t="s">
        <v>235</v>
      </c>
      <c r="L43" s="58">
        <f>I43/2</f>
        <v>0</v>
      </c>
      <c r="M43" s="46"/>
    </row>
    <row r="44" spans="1:13" s="28" customFormat="1" ht="48">
      <c r="A44" s="47"/>
      <c r="B44" s="98">
        <f t="shared" si="1"/>
        <v>43</v>
      </c>
      <c r="C44" s="94">
        <v>247421002000</v>
      </c>
      <c r="D44" s="49" t="s">
        <v>243</v>
      </c>
      <c r="E44" s="49" t="s">
        <v>285</v>
      </c>
      <c r="F44" s="48" t="s">
        <v>191</v>
      </c>
      <c r="G44" s="62">
        <v>10</v>
      </c>
      <c r="H44" s="56">
        <v>20</v>
      </c>
      <c r="I44" s="75"/>
      <c r="J44" s="60">
        <f t="shared" si="2"/>
        <v>0</v>
      </c>
      <c r="K44" s="58" t="s">
        <v>257</v>
      </c>
      <c r="L44" s="58">
        <f aca="true" t="shared" si="3" ref="L44:L49">I44*1</f>
        <v>0</v>
      </c>
      <c r="M44" s="46"/>
    </row>
    <row r="45" spans="1:13" s="28" customFormat="1" ht="36">
      <c r="A45" s="47"/>
      <c r="B45" s="98">
        <f t="shared" si="1"/>
        <v>44</v>
      </c>
      <c r="C45" s="94">
        <v>245421013200</v>
      </c>
      <c r="D45" s="49" t="s">
        <v>244</v>
      </c>
      <c r="E45" s="49" t="s">
        <v>286</v>
      </c>
      <c r="F45" s="48" t="s">
        <v>191</v>
      </c>
      <c r="G45" s="62">
        <v>10</v>
      </c>
      <c r="H45" s="56">
        <v>20</v>
      </c>
      <c r="I45" s="75"/>
      <c r="J45" s="60">
        <f t="shared" si="2"/>
        <v>0</v>
      </c>
      <c r="K45" s="58" t="s">
        <v>257</v>
      </c>
      <c r="L45" s="58">
        <f t="shared" si="3"/>
        <v>0</v>
      </c>
      <c r="M45" s="46"/>
    </row>
    <row r="46" spans="1:13" s="28" customFormat="1" ht="48">
      <c r="A46" s="47"/>
      <c r="B46" s="98">
        <f t="shared" si="1"/>
        <v>45</v>
      </c>
      <c r="C46" s="99">
        <v>247421009900</v>
      </c>
      <c r="D46" s="49" t="s">
        <v>245</v>
      </c>
      <c r="E46" s="49" t="s">
        <v>287</v>
      </c>
      <c r="F46" s="48" t="s">
        <v>191</v>
      </c>
      <c r="G46" s="62">
        <v>120</v>
      </c>
      <c r="H46" s="56">
        <v>240</v>
      </c>
      <c r="I46" s="75"/>
      <c r="J46" s="60">
        <f t="shared" si="2"/>
        <v>0</v>
      </c>
      <c r="K46" s="58" t="s">
        <v>257</v>
      </c>
      <c r="L46" s="58">
        <f t="shared" si="3"/>
        <v>0</v>
      </c>
      <c r="M46" s="46"/>
    </row>
    <row r="47" spans="1:13" s="28" customFormat="1" ht="12">
      <c r="A47" s="47"/>
      <c r="B47" s="98">
        <f t="shared" si="1"/>
        <v>46</v>
      </c>
      <c r="C47" s="95">
        <v>257989020600</v>
      </c>
      <c r="D47" s="49" t="s">
        <v>205</v>
      </c>
      <c r="E47" s="49" t="s">
        <v>288</v>
      </c>
      <c r="F47" s="48" t="s">
        <v>386</v>
      </c>
      <c r="G47" s="62">
        <v>72</v>
      </c>
      <c r="H47" s="56">
        <v>144</v>
      </c>
      <c r="I47" s="75"/>
      <c r="J47" s="60">
        <f t="shared" si="2"/>
        <v>0</v>
      </c>
      <c r="K47" s="58" t="s">
        <v>238</v>
      </c>
      <c r="L47" s="58">
        <f t="shared" si="3"/>
        <v>0</v>
      </c>
      <c r="M47" s="46"/>
    </row>
    <row r="48" spans="1:13" s="28" customFormat="1" ht="60">
      <c r="A48" s="47" t="s">
        <v>170</v>
      </c>
      <c r="B48" s="98">
        <f t="shared" si="1"/>
        <v>47</v>
      </c>
      <c r="C48" s="94">
        <v>111313024800</v>
      </c>
      <c r="D48" s="49" t="s">
        <v>183</v>
      </c>
      <c r="E48" s="49" t="s">
        <v>289</v>
      </c>
      <c r="F48" s="48" t="s">
        <v>191</v>
      </c>
      <c r="G48" s="62">
        <v>75</v>
      </c>
      <c r="H48" s="56">
        <v>150</v>
      </c>
      <c r="I48" s="75"/>
      <c r="J48" s="60">
        <f t="shared" si="2"/>
        <v>0</v>
      </c>
      <c r="K48" s="58" t="s">
        <v>257</v>
      </c>
      <c r="L48" s="58">
        <f t="shared" si="3"/>
        <v>0</v>
      </c>
      <c r="M48" s="46"/>
    </row>
    <row r="49" spans="1:13" s="28" customFormat="1" ht="36">
      <c r="A49" s="47" t="s">
        <v>483</v>
      </c>
      <c r="B49" s="98">
        <f t="shared" si="1"/>
        <v>48</v>
      </c>
      <c r="C49" s="94">
        <v>264000000100</v>
      </c>
      <c r="D49" s="49" t="s">
        <v>111</v>
      </c>
      <c r="E49" s="49" t="s">
        <v>164</v>
      </c>
      <c r="F49" s="48" t="s">
        <v>251</v>
      </c>
      <c r="G49" s="62">
        <v>6000</v>
      </c>
      <c r="H49" s="56">
        <v>12000</v>
      </c>
      <c r="I49" s="75"/>
      <c r="J49" s="60">
        <f t="shared" si="2"/>
        <v>0</v>
      </c>
      <c r="K49" s="58" t="s">
        <v>251</v>
      </c>
      <c r="L49" s="58">
        <f t="shared" si="3"/>
        <v>0</v>
      </c>
      <c r="M49" s="46"/>
    </row>
    <row r="50" spans="1:13" s="28" customFormat="1" ht="48">
      <c r="A50" s="47"/>
      <c r="B50" s="98">
        <f t="shared" si="1"/>
        <v>49</v>
      </c>
      <c r="C50" s="94">
        <v>245131003400</v>
      </c>
      <c r="D50" s="49" t="s">
        <v>125</v>
      </c>
      <c r="E50" s="49" t="s">
        <v>290</v>
      </c>
      <c r="F50" s="48" t="s">
        <v>484</v>
      </c>
      <c r="G50" s="62">
        <v>10</v>
      </c>
      <c r="H50" s="56">
        <v>20</v>
      </c>
      <c r="I50" s="75"/>
      <c r="J50" s="60">
        <f t="shared" si="2"/>
        <v>0</v>
      </c>
      <c r="K50" s="58" t="s">
        <v>235</v>
      </c>
      <c r="L50" s="58">
        <f>I50/2</f>
        <v>0</v>
      </c>
      <c r="M50" s="46"/>
    </row>
    <row r="51" spans="1:13" s="28" customFormat="1" ht="48">
      <c r="A51" s="47"/>
      <c r="B51" s="98">
        <f t="shared" si="1"/>
        <v>50</v>
      </c>
      <c r="C51" s="94">
        <v>245131003100</v>
      </c>
      <c r="D51" s="49" t="s">
        <v>122</v>
      </c>
      <c r="E51" s="49" t="s">
        <v>337</v>
      </c>
      <c r="F51" s="48" t="s">
        <v>484</v>
      </c>
      <c r="G51" s="62">
        <v>175</v>
      </c>
      <c r="H51" s="56">
        <v>350</v>
      </c>
      <c r="I51" s="75"/>
      <c r="J51" s="60">
        <f t="shared" si="2"/>
        <v>0</v>
      </c>
      <c r="K51" s="58" t="s">
        <v>235</v>
      </c>
      <c r="L51" s="58">
        <f>I51/2</f>
        <v>0</v>
      </c>
      <c r="M51" s="46"/>
    </row>
    <row r="52" spans="1:13" s="28" customFormat="1" ht="36">
      <c r="A52" s="47"/>
      <c r="B52" s="98">
        <f t="shared" si="1"/>
        <v>51</v>
      </c>
      <c r="C52" s="48" t="s">
        <v>728</v>
      </c>
      <c r="D52" s="49" t="s">
        <v>228</v>
      </c>
      <c r="E52" s="49" t="s">
        <v>291</v>
      </c>
      <c r="F52" s="48" t="s">
        <v>386</v>
      </c>
      <c r="G52" s="62">
        <v>60</v>
      </c>
      <c r="H52" s="56">
        <v>120</v>
      </c>
      <c r="I52" s="75"/>
      <c r="J52" s="60">
        <f t="shared" si="2"/>
        <v>0</v>
      </c>
      <c r="K52" s="58" t="s">
        <v>246</v>
      </c>
      <c r="L52" s="58">
        <f>I52*10</f>
        <v>0</v>
      </c>
      <c r="M52" s="46"/>
    </row>
    <row r="53" spans="1:13" s="28" customFormat="1" ht="24">
      <c r="A53" s="47" t="s">
        <v>483</v>
      </c>
      <c r="B53" s="98">
        <f t="shared" si="1"/>
        <v>52</v>
      </c>
      <c r="C53" s="94">
        <v>257212001200</v>
      </c>
      <c r="D53" s="49" t="s">
        <v>258</v>
      </c>
      <c r="E53" s="49" t="s">
        <v>165</v>
      </c>
      <c r="F53" s="48" t="s">
        <v>139</v>
      </c>
      <c r="G53" s="62">
        <v>2000</v>
      </c>
      <c r="H53" s="56">
        <v>4000</v>
      </c>
      <c r="I53" s="75"/>
      <c r="J53" s="60">
        <f t="shared" si="2"/>
        <v>0</v>
      </c>
      <c r="K53" s="58" t="s">
        <v>139</v>
      </c>
      <c r="L53" s="58">
        <f>I53*1</f>
        <v>0</v>
      </c>
      <c r="M53" s="46"/>
    </row>
    <row r="54" spans="1:13" s="28" customFormat="1" ht="24">
      <c r="A54" s="47" t="s">
        <v>483</v>
      </c>
      <c r="B54" s="98">
        <f t="shared" si="1"/>
        <v>53</v>
      </c>
      <c r="C54" s="94">
        <v>257214002400</v>
      </c>
      <c r="D54" s="49" t="s">
        <v>221</v>
      </c>
      <c r="E54" s="49" t="s">
        <v>338</v>
      </c>
      <c r="F54" s="48" t="s">
        <v>484</v>
      </c>
      <c r="G54" s="62">
        <v>300</v>
      </c>
      <c r="H54" s="56">
        <v>600</v>
      </c>
      <c r="I54" s="75"/>
      <c r="J54" s="60">
        <f t="shared" si="2"/>
        <v>0</v>
      </c>
      <c r="K54" s="58" t="s">
        <v>485</v>
      </c>
      <c r="L54" s="58">
        <f>I54*5</f>
        <v>0</v>
      </c>
      <c r="M54" s="46"/>
    </row>
    <row r="55" spans="1:13" s="28" customFormat="1" ht="24">
      <c r="A55" s="47"/>
      <c r="B55" s="98">
        <f t="shared" si="1"/>
        <v>54</v>
      </c>
      <c r="C55" s="48" t="s">
        <v>727</v>
      </c>
      <c r="D55" s="49" t="s">
        <v>259</v>
      </c>
      <c r="E55" s="49" t="s">
        <v>292</v>
      </c>
      <c r="F55" s="48" t="s">
        <v>484</v>
      </c>
      <c r="G55" s="62">
        <v>4</v>
      </c>
      <c r="H55" s="56">
        <v>8</v>
      </c>
      <c r="I55" s="75"/>
      <c r="J55" s="60">
        <f t="shared" si="2"/>
        <v>0</v>
      </c>
      <c r="K55" s="58" t="s">
        <v>247</v>
      </c>
      <c r="L55" s="58">
        <f>I55*0.3</f>
        <v>0</v>
      </c>
      <c r="M55" s="46"/>
    </row>
    <row r="56" spans="1:13" s="28" customFormat="1" ht="24">
      <c r="A56" s="47"/>
      <c r="B56" s="98">
        <f t="shared" si="1"/>
        <v>55</v>
      </c>
      <c r="C56" s="94">
        <v>214000011500</v>
      </c>
      <c r="D56" s="49" t="s">
        <v>229</v>
      </c>
      <c r="E56" s="49" t="s">
        <v>540</v>
      </c>
      <c r="F56" s="48" t="s">
        <v>191</v>
      </c>
      <c r="G56" s="62">
        <v>18750</v>
      </c>
      <c r="H56" s="56">
        <v>37500</v>
      </c>
      <c r="I56" s="75"/>
      <c r="J56" s="60">
        <f t="shared" si="2"/>
        <v>0</v>
      </c>
      <c r="K56" s="58" t="s">
        <v>686</v>
      </c>
      <c r="L56" s="58">
        <f>I56*10</f>
        <v>0</v>
      </c>
      <c r="M56" s="46"/>
    </row>
    <row r="57" spans="1:13" s="28" customFormat="1" ht="22.5" customHeight="1">
      <c r="A57" s="47"/>
      <c r="B57" s="98">
        <f t="shared" si="1"/>
        <v>56</v>
      </c>
      <c r="C57" s="94">
        <v>257411003700</v>
      </c>
      <c r="D57" s="49" t="s">
        <v>152</v>
      </c>
      <c r="E57" s="49" t="s">
        <v>692</v>
      </c>
      <c r="F57" s="48" t="s">
        <v>191</v>
      </c>
      <c r="G57" s="62">
        <v>245</v>
      </c>
      <c r="H57" s="56">
        <v>490</v>
      </c>
      <c r="I57" s="75"/>
      <c r="J57" s="60">
        <f t="shared" si="2"/>
        <v>0</v>
      </c>
      <c r="K57" s="58" t="s">
        <v>257</v>
      </c>
      <c r="L57" s="58">
        <f>I57*10</f>
        <v>0</v>
      </c>
      <c r="M57" s="46"/>
    </row>
    <row r="58" spans="1:13" s="28" customFormat="1" ht="36">
      <c r="A58" s="47"/>
      <c r="B58" s="98">
        <f t="shared" si="1"/>
        <v>57</v>
      </c>
      <c r="C58" s="96" t="s">
        <v>729</v>
      </c>
      <c r="D58" s="49" t="s">
        <v>184</v>
      </c>
      <c r="E58" s="49" t="s">
        <v>302</v>
      </c>
      <c r="F58" s="48" t="s">
        <v>484</v>
      </c>
      <c r="G58" s="62">
        <v>110</v>
      </c>
      <c r="H58" s="56">
        <v>220</v>
      </c>
      <c r="I58" s="75"/>
      <c r="J58" s="60">
        <f t="shared" si="2"/>
        <v>0</v>
      </c>
      <c r="K58" s="58" t="s">
        <v>240</v>
      </c>
      <c r="L58" s="58">
        <f aca="true" t="shared" si="4" ref="L58:L70">I58*1</f>
        <v>0</v>
      </c>
      <c r="M58" s="46"/>
    </row>
    <row r="59" spans="1:13" s="28" customFormat="1" ht="22.5" customHeight="1">
      <c r="A59" s="47"/>
      <c r="B59" s="98">
        <f t="shared" si="1"/>
        <v>58</v>
      </c>
      <c r="C59" s="94">
        <v>257989020000</v>
      </c>
      <c r="D59" s="49" t="s">
        <v>684</v>
      </c>
      <c r="E59" s="49" t="s">
        <v>303</v>
      </c>
      <c r="F59" s="48" t="s">
        <v>559</v>
      </c>
      <c r="G59" s="62">
        <v>25</v>
      </c>
      <c r="H59" s="56">
        <v>50</v>
      </c>
      <c r="I59" s="75"/>
      <c r="J59" s="60">
        <f t="shared" si="2"/>
        <v>0</v>
      </c>
      <c r="K59" s="58" t="s">
        <v>559</v>
      </c>
      <c r="L59" s="58">
        <f t="shared" si="4"/>
        <v>0</v>
      </c>
      <c r="M59" s="46"/>
    </row>
    <row r="60" spans="1:13" s="28" customFormat="1" ht="22.5" customHeight="1">
      <c r="A60" s="47"/>
      <c r="B60" s="98">
        <f t="shared" si="1"/>
        <v>59</v>
      </c>
      <c r="C60" s="94">
        <v>257989020100</v>
      </c>
      <c r="D60" s="49" t="s">
        <v>685</v>
      </c>
      <c r="E60" s="49" t="s">
        <v>293</v>
      </c>
      <c r="F60" s="48" t="s">
        <v>559</v>
      </c>
      <c r="G60" s="62">
        <v>11</v>
      </c>
      <c r="H60" s="56">
        <v>22</v>
      </c>
      <c r="I60" s="75"/>
      <c r="J60" s="60">
        <f t="shared" si="2"/>
        <v>0</v>
      </c>
      <c r="K60" s="58" t="s">
        <v>559</v>
      </c>
      <c r="L60" s="58">
        <f t="shared" si="4"/>
        <v>0</v>
      </c>
      <c r="M60" s="46"/>
    </row>
    <row r="61" spans="1:13" s="28" customFormat="1" ht="22.5" customHeight="1">
      <c r="A61" s="47"/>
      <c r="B61" s="98">
        <f t="shared" si="1"/>
        <v>60</v>
      </c>
      <c r="C61" s="94">
        <v>2579890023400</v>
      </c>
      <c r="D61" s="49" t="s">
        <v>249</v>
      </c>
      <c r="E61" s="49" t="s">
        <v>339</v>
      </c>
      <c r="F61" s="48" t="s">
        <v>386</v>
      </c>
      <c r="G61" s="62">
        <v>15</v>
      </c>
      <c r="H61" s="56">
        <v>30</v>
      </c>
      <c r="I61" s="75"/>
      <c r="J61" s="60">
        <f t="shared" si="2"/>
        <v>0</v>
      </c>
      <c r="K61" s="58" t="s">
        <v>238</v>
      </c>
      <c r="L61" s="58">
        <f t="shared" si="4"/>
        <v>0</v>
      </c>
      <c r="M61" s="46"/>
    </row>
    <row r="62" spans="1:13" s="28" customFormat="1" ht="22.5" customHeight="1">
      <c r="A62" s="47"/>
      <c r="B62" s="98">
        <f t="shared" si="1"/>
        <v>61</v>
      </c>
      <c r="C62" s="94">
        <v>257989023000</v>
      </c>
      <c r="D62" s="49" t="s">
        <v>250</v>
      </c>
      <c r="E62" s="49" t="s">
        <v>341</v>
      </c>
      <c r="F62" s="48" t="s">
        <v>386</v>
      </c>
      <c r="G62" s="62">
        <v>23</v>
      </c>
      <c r="H62" s="56">
        <v>46</v>
      </c>
      <c r="I62" s="75"/>
      <c r="J62" s="60">
        <f t="shared" si="2"/>
        <v>0</v>
      </c>
      <c r="K62" s="58" t="s">
        <v>238</v>
      </c>
      <c r="L62" s="58">
        <f t="shared" si="4"/>
        <v>0</v>
      </c>
      <c r="M62" s="46"/>
    </row>
    <row r="63" spans="1:13" s="28" customFormat="1" ht="36">
      <c r="A63" s="47"/>
      <c r="B63" s="98">
        <f t="shared" si="1"/>
        <v>62</v>
      </c>
      <c r="C63" s="94">
        <v>257214003900</v>
      </c>
      <c r="D63" s="49" t="s">
        <v>541</v>
      </c>
      <c r="E63" s="49" t="s">
        <v>166</v>
      </c>
      <c r="F63" s="48" t="s">
        <v>251</v>
      </c>
      <c r="G63" s="62">
        <v>40</v>
      </c>
      <c r="H63" s="56">
        <v>80</v>
      </c>
      <c r="I63" s="75"/>
      <c r="J63" s="60">
        <f aca="true" t="shared" si="5" ref="J63:J91">I63*H63</f>
        <v>0</v>
      </c>
      <c r="K63" s="58" t="s">
        <v>167</v>
      </c>
      <c r="L63" s="58">
        <f>I63*1.5</f>
        <v>0</v>
      </c>
      <c r="M63" s="64"/>
    </row>
    <row r="64" spans="1:13" s="28" customFormat="1" ht="36">
      <c r="A64" s="47"/>
      <c r="B64" s="98">
        <f t="shared" si="1"/>
        <v>63</v>
      </c>
      <c r="C64" s="94">
        <v>257981031000</v>
      </c>
      <c r="D64" s="49" t="s">
        <v>542</v>
      </c>
      <c r="E64" s="49" t="s">
        <v>168</v>
      </c>
      <c r="F64" s="48" t="s">
        <v>251</v>
      </c>
      <c r="G64" s="62">
        <v>30</v>
      </c>
      <c r="H64" s="56">
        <v>60</v>
      </c>
      <c r="I64" s="75"/>
      <c r="J64" s="60">
        <f t="shared" si="5"/>
        <v>0</v>
      </c>
      <c r="K64" s="58" t="s">
        <v>163</v>
      </c>
      <c r="L64" s="58">
        <f>I64*4</f>
        <v>0</v>
      </c>
      <c r="M64" s="64"/>
    </row>
    <row r="65" spans="1:13" s="28" customFormat="1" ht="36">
      <c r="A65" s="47"/>
      <c r="B65" s="98">
        <f t="shared" si="1"/>
        <v>64</v>
      </c>
      <c r="C65" s="94">
        <v>257911017500</v>
      </c>
      <c r="D65" s="49" t="s">
        <v>543</v>
      </c>
      <c r="E65" s="49" t="s">
        <v>169</v>
      </c>
      <c r="F65" s="48" t="s">
        <v>251</v>
      </c>
      <c r="G65" s="62">
        <v>12</v>
      </c>
      <c r="H65" s="56">
        <v>24</v>
      </c>
      <c r="I65" s="75"/>
      <c r="J65" s="60">
        <f t="shared" si="5"/>
        <v>0</v>
      </c>
      <c r="K65" s="58" t="s">
        <v>163</v>
      </c>
      <c r="L65" s="58">
        <f>I65*4</f>
        <v>0</v>
      </c>
      <c r="M65" s="64"/>
    </row>
    <row r="66" spans="1:13" s="28" customFormat="1" ht="24">
      <c r="A66" s="47"/>
      <c r="B66" s="98">
        <f t="shared" si="1"/>
        <v>65</v>
      </c>
      <c r="C66" s="94">
        <v>616512120600</v>
      </c>
      <c r="D66" s="49" t="s">
        <v>256</v>
      </c>
      <c r="E66" s="49" t="s">
        <v>304</v>
      </c>
      <c r="F66" s="48" t="s">
        <v>386</v>
      </c>
      <c r="G66" s="62">
        <v>150</v>
      </c>
      <c r="H66" s="56">
        <v>300</v>
      </c>
      <c r="I66" s="75"/>
      <c r="J66" s="60">
        <f t="shared" si="5"/>
        <v>0</v>
      </c>
      <c r="K66" s="58" t="s">
        <v>238</v>
      </c>
      <c r="L66" s="58">
        <f t="shared" si="4"/>
        <v>0</v>
      </c>
      <c r="M66" s="46"/>
    </row>
    <row r="67" spans="1:13" s="28" customFormat="1" ht="24">
      <c r="A67" s="47"/>
      <c r="B67" s="98">
        <f t="shared" si="1"/>
        <v>66</v>
      </c>
      <c r="C67" s="94">
        <v>616512120500</v>
      </c>
      <c r="D67" s="49" t="s">
        <v>255</v>
      </c>
      <c r="E67" s="49" t="s">
        <v>305</v>
      </c>
      <c r="F67" s="48" t="s">
        <v>386</v>
      </c>
      <c r="G67" s="62">
        <v>50</v>
      </c>
      <c r="H67" s="56">
        <v>100</v>
      </c>
      <c r="I67" s="75"/>
      <c r="J67" s="60">
        <f t="shared" si="5"/>
        <v>0</v>
      </c>
      <c r="K67" s="58" t="s">
        <v>238</v>
      </c>
      <c r="L67" s="58">
        <f t="shared" si="4"/>
        <v>0</v>
      </c>
      <c r="M67" s="46"/>
    </row>
    <row r="68" spans="1:13" s="28" customFormat="1" ht="24">
      <c r="A68" s="47"/>
      <c r="B68" s="98">
        <f aca="true" t="shared" si="6" ref="B68:B90">1+B67</f>
        <v>67</v>
      </c>
      <c r="C68" s="94">
        <v>616522123000</v>
      </c>
      <c r="D68" s="49" t="s">
        <v>253</v>
      </c>
      <c r="E68" s="49" t="s">
        <v>294</v>
      </c>
      <c r="F68" s="48" t="s">
        <v>386</v>
      </c>
      <c r="G68" s="62">
        <v>100</v>
      </c>
      <c r="H68" s="56">
        <v>200</v>
      </c>
      <c r="I68" s="75"/>
      <c r="J68" s="60">
        <f t="shared" si="5"/>
        <v>0</v>
      </c>
      <c r="K68" s="58" t="s">
        <v>238</v>
      </c>
      <c r="L68" s="58">
        <f t="shared" si="4"/>
        <v>0</v>
      </c>
      <c r="M68" s="46"/>
    </row>
    <row r="69" spans="1:13" s="28" customFormat="1" ht="24">
      <c r="A69" s="47"/>
      <c r="B69" s="98">
        <f t="shared" si="6"/>
        <v>68</v>
      </c>
      <c r="C69" s="94">
        <v>616322123100</v>
      </c>
      <c r="D69" s="49" t="s">
        <v>252</v>
      </c>
      <c r="E69" s="49" t="s">
        <v>306</v>
      </c>
      <c r="F69" s="48" t="s">
        <v>386</v>
      </c>
      <c r="G69" s="62">
        <v>15</v>
      </c>
      <c r="H69" s="56">
        <v>30</v>
      </c>
      <c r="I69" s="75"/>
      <c r="J69" s="60">
        <f t="shared" si="5"/>
        <v>0</v>
      </c>
      <c r="K69" s="58" t="s">
        <v>238</v>
      </c>
      <c r="L69" s="58">
        <f t="shared" si="4"/>
        <v>0</v>
      </c>
      <c r="M69" s="46"/>
    </row>
    <row r="70" spans="1:13" s="28" customFormat="1" ht="24">
      <c r="A70" s="47"/>
      <c r="B70" s="98">
        <f t="shared" si="6"/>
        <v>69</v>
      </c>
      <c r="C70" s="94">
        <v>724000000700</v>
      </c>
      <c r="D70" s="49" t="s">
        <v>156</v>
      </c>
      <c r="E70" s="49" t="s">
        <v>295</v>
      </c>
      <c r="F70" s="48" t="s">
        <v>248</v>
      </c>
      <c r="G70" s="62">
        <v>40</v>
      </c>
      <c r="H70" s="56">
        <v>80</v>
      </c>
      <c r="I70" s="75"/>
      <c r="J70" s="60">
        <f t="shared" si="5"/>
        <v>0</v>
      </c>
      <c r="K70" s="58" t="s">
        <v>248</v>
      </c>
      <c r="L70" s="58">
        <f t="shared" si="4"/>
        <v>0</v>
      </c>
      <c r="M70" s="46"/>
    </row>
    <row r="71" spans="1:13" s="28" customFormat="1" ht="22.5" customHeight="1">
      <c r="A71" s="47"/>
      <c r="B71" s="98">
        <f t="shared" si="6"/>
        <v>70</v>
      </c>
      <c r="C71" s="94">
        <v>264000006100</v>
      </c>
      <c r="D71" s="49" t="s">
        <v>157</v>
      </c>
      <c r="E71" s="49" t="s">
        <v>296</v>
      </c>
      <c r="F71" s="48" t="s">
        <v>386</v>
      </c>
      <c r="G71" s="62">
        <v>200</v>
      </c>
      <c r="H71" s="56">
        <v>400</v>
      </c>
      <c r="I71" s="75"/>
      <c r="J71" s="60">
        <f t="shared" si="5"/>
        <v>0</v>
      </c>
      <c r="K71" s="58" t="s">
        <v>254</v>
      </c>
      <c r="L71" s="58">
        <f>I71*100</f>
        <v>0</v>
      </c>
      <c r="M71" s="46"/>
    </row>
    <row r="72" spans="1:13" s="28" customFormat="1" ht="24">
      <c r="A72" s="47"/>
      <c r="B72" s="98">
        <f t="shared" si="6"/>
        <v>71</v>
      </c>
      <c r="C72" s="94">
        <v>257511006600</v>
      </c>
      <c r="D72" s="49" t="s">
        <v>357</v>
      </c>
      <c r="E72" s="49" t="s">
        <v>297</v>
      </c>
      <c r="F72" s="48" t="s">
        <v>484</v>
      </c>
      <c r="G72" s="62">
        <v>28</v>
      </c>
      <c r="H72" s="56">
        <v>56</v>
      </c>
      <c r="I72" s="75"/>
      <c r="J72" s="60">
        <f t="shared" si="5"/>
        <v>0</v>
      </c>
      <c r="K72" s="58" t="s">
        <v>240</v>
      </c>
      <c r="L72" s="58">
        <f>I72*1</f>
        <v>0</v>
      </c>
      <c r="M72" s="46"/>
    </row>
    <row r="73" spans="1:13" s="28" customFormat="1" ht="24">
      <c r="A73" s="47"/>
      <c r="B73" s="98">
        <f t="shared" si="6"/>
        <v>72</v>
      </c>
      <c r="C73" s="94">
        <v>257631009600</v>
      </c>
      <c r="D73" s="49" t="s">
        <v>162</v>
      </c>
      <c r="E73" s="49" t="s">
        <v>356</v>
      </c>
      <c r="F73" s="48" t="s">
        <v>484</v>
      </c>
      <c r="G73" s="62">
        <v>80</v>
      </c>
      <c r="H73" s="56">
        <v>160</v>
      </c>
      <c r="I73" s="75"/>
      <c r="J73" s="60">
        <f t="shared" si="5"/>
        <v>0</v>
      </c>
      <c r="K73" s="58" t="s">
        <v>240</v>
      </c>
      <c r="L73" s="58">
        <f>I73*1</f>
        <v>0</v>
      </c>
      <c r="M73" s="46"/>
    </row>
    <row r="74" spans="1:13" s="28" customFormat="1" ht="22.5" customHeight="1">
      <c r="A74" s="47"/>
      <c r="B74" s="98">
        <f t="shared" si="6"/>
        <v>73</v>
      </c>
      <c r="C74" s="94">
        <v>616531125100</v>
      </c>
      <c r="D74" s="49" t="s">
        <v>173</v>
      </c>
      <c r="E74" s="49" t="s">
        <v>307</v>
      </c>
      <c r="F74" s="48" t="s">
        <v>386</v>
      </c>
      <c r="G74" s="62">
        <v>6</v>
      </c>
      <c r="H74" s="56">
        <v>12</v>
      </c>
      <c r="I74" s="75"/>
      <c r="J74" s="60">
        <f t="shared" si="5"/>
        <v>0</v>
      </c>
      <c r="K74" s="58" t="s">
        <v>238</v>
      </c>
      <c r="L74" s="58">
        <f aca="true" t="shared" si="7" ref="L74:L87">I74*1</f>
        <v>0</v>
      </c>
      <c r="M74" s="46"/>
    </row>
    <row r="75" spans="1:13" s="28" customFormat="1" ht="48">
      <c r="A75" s="47"/>
      <c r="B75" s="98">
        <f t="shared" si="6"/>
        <v>74</v>
      </c>
      <c r="C75" s="95">
        <v>616812146500</v>
      </c>
      <c r="D75" s="49" t="s">
        <v>351</v>
      </c>
      <c r="E75" s="49" t="s">
        <v>544</v>
      </c>
      <c r="F75" s="48" t="s">
        <v>386</v>
      </c>
      <c r="G75" s="62">
        <v>300</v>
      </c>
      <c r="H75" s="56">
        <v>600</v>
      </c>
      <c r="I75" s="75"/>
      <c r="J75" s="60">
        <f t="shared" si="5"/>
        <v>0</v>
      </c>
      <c r="K75" s="58" t="s">
        <v>238</v>
      </c>
      <c r="L75" s="58">
        <f t="shared" si="7"/>
        <v>0</v>
      </c>
      <c r="M75" s="46"/>
    </row>
    <row r="76" spans="1:13" s="28" customFormat="1" ht="48">
      <c r="A76" s="47"/>
      <c r="B76" s="98">
        <f t="shared" si="6"/>
        <v>75</v>
      </c>
      <c r="C76" s="95">
        <v>616812146800</v>
      </c>
      <c r="D76" s="49" t="s">
        <v>348</v>
      </c>
      <c r="E76" s="49" t="s">
        <v>545</v>
      </c>
      <c r="F76" s="48" t="s">
        <v>386</v>
      </c>
      <c r="G76" s="62">
        <v>400</v>
      </c>
      <c r="H76" s="56">
        <v>800</v>
      </c>
      <c r="I76" s="75"/>
      <c r="J76" s="60">
        <f t="shared" si="5"/>
        <v>0</v>
      </c>
      <c r="K76" s="58" t="s">
        <v>238</v>
      </c>
      <c r="L76" s="58">
        <f t="shared" si="7"/>
        <v>0</v>
      </c>
      <c r="M76" s="46"/>
    </row>
    <row r="77" spans="1:13" s="28" customFormat="1" ht="45">
      <c r="A77" s="47"/>
      <c r="B77" s="98">
        <f t="shared" si="6"/>
        <v>76</v>
      </c>
      <c r="C77" s="95">
        <v>616812147100</v>
      </c>
      <c r="D77" s="49" t="s">
        <v>349</v>
      </c>
      <c r="E77" s="49" t="s">
        <v>546</v>
      </c>
      <c r="F77" s="48" t="s">
        <v>386</v>
      </c>
      <c r="G77" s="62">
        <v>400</v>
      </c>
      <c r="H77" s="56">
        <v>800</v>
      </c>
      <c r="I77" s="75"/>
      <c r="J77" s="60">
        <f t="shared" si="5"/>
        <v>0</v>
      </c>
      <c r="K77" s="58" t="s">
        <v>238</v>
      </c>
      <c r="L77" s="58">
        <f t="shared" si="7"/>
        <v>0</v>
      </c>
      <c r="M77" s="46"/>
    </row>
    <row r="78" spans="1:13" s="28" customFormat="1" ht="45">
      <c r="A78" s="47"/>
      <c r="B78" s="98">
        <f t="shared" si="6"/>
        <v>77</v>
      </c>
      <c r="C78" s="95">
        <v>616812147400</v>
      </c>
      <c r="D78" s="49" t="s">
        <v>350</v>
      </c>
      <c r="E78" s="49" t="s">
        <v>547</v>
      </c>
      <c r="F78" s="48" t="s">
        <v>386</v>
      </c>
      <c r="G78" s="62">
        <v>300</v>
      </c>
      <c r="H78" s="56">
        <v>600</v>
      </c>
      <c r="I78" s="75"/>
      <c r="J78" s="60">
        <f t="shared" si="5"/>
        <v>0</v>
      </c>
      <c r="K78" s="58" t="s">
        <v>238</v>
      </c>
      <c r="L78" s="58">
        <f t="shared" si="7"/>
        <v>0</v>
      </c>
      <c r="M78" s="46"/>
    </row>
    <row r="79" spans="1:13" s="28" customFormat="1" ht="22.5">
      <c r="A79" s="47"/>
      <c r="B79" s="98">
        <f t="shared" si="6"/>
        <v>78</v>
      </c>
      <c r="C79" s="95">
        <v>616811143900</v>
      </c>
      <c r="D79" s="49" t="s">
        <v>548</v>
      </c>
      <c r="E79" s="49" t="s">
        <v>342</v>
      </c>
      <c r="F79" s="48" t="s">
        <v>386</v>
      </c>
      <c r="G79" s="62">
        <v>280</v>
      </c>
      <c r="H79" s="56">
        <v>560</v>
      </c>
      <c r="I79" s="75"/>
      <c r="J79" s="60">
        <f t="shared" si="5"/>
        <v>0</v>
      </c>
      <c r="K79" s="58" t="s">
        <v>238</v>
      </c>
      <c r="L79" s="58">
        <f t="shared" si="7"/>
        <v>0</v>
      </c>
      <c r="M79" s="46"/>
    </row>
    <row r="80" spans="1:13" s="28" customFormat="1" ht="22.5">
      <c r="A80" s="47"/>
      <c r="B80" s="98">
        <f t="shared" si="6"/>
        <v>79</v>
      </c>
      <c r="C80" s="95">
        <v>616811144700</v>
      </c>
      <c r="D80" s="49" t="s">
        <v>549</v>
      </c>
      <c r="E80" s="49" t="s">
        <v>343</v>
      </c>
      <c r="F80" s="48" t="s">
        <v>386</v>
      </c>
      <c r="G80" s="62">
        <v>70</v>
      </c>
      <c r="H80" s="56">
        <v>140</v>
      </c>
      <c r="I80" s="75"/>
      <c r="J80" s="60">
        <f t="shared" si="5"/>
        <v>0</v>
      </c>
      <c r="K80" s="58" t="s">
        <v>238</v>
      </c>
      <c r="L80" s="58">
        <f t="shared" si="7"/>
        <v>0</v>
      </c>
      <c r="M80" s="46"/>
    </row>
    <row r="81" spans="1:13" s="28" customFormat="1" ht="22.5">
      <c r="A81" s="47"/>
      <c r="B81" s="98">
        <f t="shared" si="6"/>
        <v>80</v>
      </c>
      <c r="C81" s="95">
        <v>616811145100</v>
      </c>
      <c r="D81" s="49" t="s">
        <v>550</v>
      </c>
      <c r="E81" s="49" t="s">
        <v>551</v>
      </c>
      <c r="F81" s="48" t="s">
        <v>386</v>
      </c>
      <c r="G81" s="62">
        <v>70</v>
      </c>
      <c r="H81" s="56">
        <v>140</v>
      </c>
      <c r="I81" s="75"/>
      <c r="J81" s="60">
        <f t="shared" si="5"/>
        <v>0</v>
      </c>
      <c r="K81" s="58" t="s">
        <v>238</v>
      </c>
      <c r="L81" s="58">
        <f t="shared" si="7"/>
        <v>0</v>
      </c>
      <c r="M81" s="46"/>
    </row>
    <row r="82" spans="1:13" s="28" customFormat="1" ht="22.5">
      <c r="A82" s="47"/>
      <c r="B82" s="98">
        <f t="shared" si="6"/>
        <v>81</v>
      </c>
      <c r="C82" s="94">
        <v>616721133100</v>
      </c>
      <c r="D82" s="49" t="s">
        <v>552</v>
      </c>
      <c r="E82" s="49" t="s">
        <v>308</v>
      </c>
      <c r="F82" s="48" t="s">
        <v>386</v>
      </c>
      <c r="G82" s="62">
        <v>60</v>
      </c>
      <c r="H82" s="56">
        <v>120</v>
      </c>
      <c r="I82" s="75"/>
      <c r="J82" s="60">
        <f t="shared" si="5"/>
        <v>0</v>
      </c>
      <c r="K82" s="58" t="s">
        <v>238</v>
      </c>
      <c r="L82" s="58">
        <f t="shared" si="7"/>
        <v>0</v>
      </c>
      <c r="M82" s="46"/>
    </row>
    <row r="83" spans="1:13" s="28" customFormat="1" ht="22.5">
      <c r="A83" s="47"/>
      <c r="B83" s="98">
        <f t="shared" si="6"/>
        <v>82</v>
      </c>
      <c r="C83" s="94">
        <v>616721133300</v>
      </c>
      <c r="D83" s="49" t="s">
        <v>553</v>
      </c>
      <c r="E83" s="49" t="s">
        <v>309</v>
      </c>
      <c r="F83" s="48" t="s">
        <v>386</v>
      </c>
      <c r="G83" s="62">
        <v>60</v>
      </c>
      <c r="H83" s="56">
        <v>120</v>
      </c>
      <c r="I83" s="75"/>
      <c r="J83" s="60">
        <f t="shared" si="5"/>
        <v>0</v>
      </c>
      <c r="K83" s="58" t="s">
        <v>238</v>
      </c>
      <c r="L83" s="58">
        <f t="shared" si="7"/>
        <v>0</v>
      </c>
      <c r="M83" s="46"/>
    </row>
    <row r="84" spans="1:13" s="28" customFormat="1" ht="22.5">
      <c r="A84" s="47"/>
      <c r="B84" s="98">
        <f t="shared" si="6"/>
        <v>83</v>
      </c>
      <c r="C84" s="94">
        <v>616721133400</v>
      </c>
      <c r="D84" s="49" t="s">
        <v>554</v>
      </c>
      <c r="E84" s="49" t="s">
        <v>310</v>
      </c>
      <c r="F84" s="48" t="s">
        <v>386</v>
      </c>
      <c r="G84" s="62">
        <v>30</v>
      </c>
      <c r="H84" s="56">
        <v>60</v>
      </c>
      <c r="I84" s="75"/>
      <c r="J84" s="60">
        <f t="shared" si="5"/>
        <v>0</v>
      </c>
      <c r="K84" s="58" t="s">
        <v>238</v>
      </c>
      <c r="L84" s="58">
        <f t="shared" si="7"/>
        <v>0</v>
      </c>
      <c r="M84" s="46"/>
    </row>
    <row r="85" spans="1:13" s="28" customFormat="1" ht="45">
      <c r="A85" s="47"/>
      <c r="B85" s="98">
        <f t="shared" si="6"/>
        <v>84</v>
      </c>
      <c r="C85" s="94">
        <v>616814149800</v>
      </c>
      <c r="D85" s="49" t="s">
        <v>352</v>
      </c>
      <c r="E85" s="49" t="s">
        <v>555</v>
      </c>
      <c r="F85" s="48" t="s">
        <v>386</v>
      </c>
      <c r="G85" s="62">
        <v>120</v>
      </c>
      <c r="H85" s="56">
        <v>240</v>
      </c>
      <c r="I85" s="75"/>
      <c r="J85" s="60">
        <f t="shared" si="5"/>
        <v>0</v>
      </c>
      <c r="K85" s="58" t="s">
        <v>238</v>
      </c>
      <c r="L85" s="58">
        <f t="shared" si="7"/>
        <v>0</v>
      </c>
      <c r="M85" s="46"/>
    </row>
    <row r="86" spans="1:13" s="28" customFormat="1" ht="45">
      <c r="A86" s="47"/>
      <c r="B86" s="98">
        <f t="shared" si="6"/>
        <v>85</v>
      </c>
      <c r="C86" s="94">
        <v>616814150000</v>
      </c>
      <c r="D86" s="49" t="s">
        <v>353</v>
      </c>
      <c r="E86" s="49" t="s">
        <v>556</v>
      </c>
      <c r="F86" s="48" t="s">
        <v>386</v>
      </c>
      <c r="G86" s="62">
        <v>130</v>
      </c>
      <c r="H86" s="56">
        <v>260</v>
      </c>
      <c r="I86" s="75"/>
      <c r="J86" s="60">
        <f t="shared" si="5"/>
        <v>0</v>
      </c>
      <c r="K86" s="58" t="s">
        <v>238</v>
      </c>
      <c r="L86" s="58">
        <f t="shared" si="7"/>
        <v>0</v>
      </c>
      <c r="M86" s="46"/>
    </row>
    <row r="87" spans="1:13" s="28" customFormat="1" ht="45">
      <c r="A87" s="47"/>
      <c r="B87" s="98">
        <f t="shared" si="6"/>
        <v>86</v>
      </c>
      <c r="C87" s="94">
        <v>616814150200</v>
      </c>
      <c r="D87" s="49" t="s">
        <v>354</v>
      </c>
      <c r="E87" s="49" t="s">
        <v>557</v>
      </c>
      <c r="F87" s="48" t="s">
        <v>386</v>
      </c>
      <c r="G87" s="62">
        <v>120</v>
      </c>
      <c r="H87" s="56">
        <v>240</v>
      </c>
      <c r="I87" s="75"/>
      <c r="J87" s="60">
        <f t="shared" si="5"/>
        <v>0</v>
      </c>
      <c r="K87" s="58" t="s">
        <v>238</v>
      </c>
      <c r="L87" s="58">
        <f t="shared" si="7"/>
        <v>0</v>
      </c>
      <c r="M87" s="46"/>
    </row>
    <row r="88" spans="1:13" s="28" customFormat="1" ht="22.5">
      <c r="A88" s="47"/>
      <c r="B88" s="98">
        <f t="shared" si="6"/>
        <v>87</v>
      </c>
      <c r="C88" s="95">
        <v>616452010000</v>
      </c>
      <c r="D88" s="49" t="s">
        <v>185</v>
      </c>
      <c r="E88" s="49" t="s">
        <v>311</v>
      </c>
      <c r="F88" s="48" t="s">
        <v>386</v>
      </c>
      <c r="G88" s="62">
        <v>3</v>
      </c>
      <c r="H88" s="56">
        <v>6</v>
      </c>
      <c r="I88" s="75"/>
      <c r="J88" s="60">
        <f t="shared" si="5"/>
        <v>0</v>
      </c>
      <c r="K88" s="58" t="s">
        <v>238</v>
      </c>
      <c r="L88" s="58">
        <f>I88*1</f>
        <v>0</v>
      </c>
      <c r="M88" s="46"/>
    </row>
    <row r="89" spans="1:13" s="28" customFormat="1" ht="22.5" customHeight="1">
      <c r="A89" s="47"/>
      <c r="B89" s="98">
        <f t="shared" si="6"/>
        <v>88</v>
      </c>
      <c r="C89" s="95">
        <v>616452010400</v>
      </c>
      <c r="D89" s="49" t="s">
        <v>347</v>
      </c>
      <c r="E89" s="49" t="s">
        <v>355</v>
      </c>
      <c r="F89" s="48" t="s">
        <v>386</v>
      </c>
      <c r="G89" s="62">
        <v>30</v>
      </c>
      <c r="H89" s="56">
        <v>60</v>
      </c>
      <c r="I89" s="75"/>
      <c r="J89" s="60">
        <f t="shared" si="5"/>
        <v>0</v>
      </c>
      <c r="K89" s="58" t="s">
        <v>238</v>
      </c>
      <c r="L89" s="58">
        <f>I89*1</f>
        <v>0</v>
      </c>
      <c r="M89" s="46"/>
    </row>
    <row r="90" spans="1:13" s="28" customFormat="1" ht="22.5">
      <c r="A90" s="47"/>
      <c r="B90" s="98">
        <f t="shared" si="6"/>
        <v>89</v>
      </c>
      <c r="C90" s="95">
        <v>616452010300</v>
      </c>
      <c r="D90" s="49" t="s">
        <v>187</v>
      </c>
      <c r="E90" s="49" t="s">
        <v>312</v>
      </c>
      <c r="F90" s="48" t="s">
        <v>386</v>
      </c>
      <c r="G90" s="62">
        <v>40</v>
      </c>
      <c r="H90" s="56">
        <v>80</v>
      </c>
      <c r="I90" s="75"/>
      <c r="J90" s="60">
        <f t="shared" si="5"/>
        <v>0</v>
      </c>
      <c r="K90" s="58" t="s">
        <v>238</v>
      </c>
      <c r="L90" s="58">
        <f>I90*1</f>
        <v>0</v>
      </c>
      <c r="M90" s="46"/>
    </row>
    <row r="91" spans="1:13" s="28" customFormat="1" ht="22.5">
      <c r="A91" s="47"/>
      <c r="B91" s="98">
        <f>B90+1</f>
        <v>90</v>
      </c>
      <c r="C91" s="95">
        <v>245195018600</v>
      </c>
      <c r="D91" s="49" t="s">
        <v>188</v>
      </c>
      <c r="E91" s="49" t="s">
        <v>298</v>
      </c>
      <c r="F91" s="48" t="s">
        <v>484</v>
      </c>
      <c r="G91" s="62">
        <v>1470</v>
      </c>
      <c r="H91" s="56">
        <v>2940</v>
      </c>
      <c r="I91" s="75"/>
      <c r="J91" s="60">
        <f t="shared" si="5"/>
        <v>0</v>
      </c>
      <c r="K91" s="58" t="s">
        <v>240</v>
      </c>
      <c r="L91" s="58">
        <f>I91*1</f>
        <v>0</v>
      </c>
      <c r="M91" s="46"/>
    </row>
    <row r="92" spans="1:12" ht="11.25">
      <c r="A92" s="107" t="s">
        <v>318</v>
      </c>
      <c r="B92" s="108"/>
      <c r="C92" s="108"/>
      <c r="D92" s="108"/>
      <c r="E92" s="108"/>
      <c r="F92" s="108"/>
      <c r="G92" s="108"/>
      <c r="H92" s="108"/>
      <c r="I92" s="109">
        <f>SUM(J2:J91)</f>
        <v>0</v>
      </c>
      <c r="J92" s="110"/>
      <c r="K92" s="83"/>
      <c r="L92" s="83"/>
    </row>
    <row r="93" spans="1:12" ht="11.25">
      <c r="A93" s="84"/>
      <c r="B93" s="77" t="s">
        <v>331</v>
      </c>
      <c r="C93" s="77"/>
      <c r="K93" s="53"/>
      <c r="L93" s="53"/>
    </row>
    <row r="94" spans="1:12" ht="11.25">
      <c r="A94" s="85"/>
      <c r="B94" s="29"/>
      <c r="C94" s="80"/>
      <c r="E94" s="86"/>
      <c r="F94" s="86"/>
      <c r="K94" s="87"/>
      <c r="L94" s="87"/>
    </row>
    <row r="95" spans="1:12" ht="11.25">
      <c r="A95" s="85"/>
      <c r="B95" s="106" t="s">
        <v>324</v>
      </c>
      <c r="C95" s="106"/>
      <c r="D95" s="106"/>
      <c r="E95" s="88"/>
      <c r="F95" s="89"/>
      <c r="K95" s="90"/>
      <c r="L95" s="90"/>
    </row>
    <row r="96" spans="1:12" ht="11.25">
      <c r="A96" s="27"/>
      <c r="B96" s="78"/>
      <c r="C96" s="78"/>
      <c r="D96" s="88"/>
      <c r="E96" s="88"/>
      <c r="F96" s="91"/>
      <c r="K96" s="92"/>
      <c r="L96" s="92"/>
    </row>
    <row r="97" spans="2:3" ht="11.25">
      <c r="B97" s="89" t="s">
        <v>325</v>
      </c>
      <c r="C97" s="81"/>
    </row>
  </sheetData>
  <sheetProtection/>
  <autoFilter ref="A1:L93"/>
  <mergeCells count="3">
    <mergeCell ref="B95:D95"/>
    <mergeCell ref="A92:H92"/>
    <mergeCell ref="I92:J92"/>
  </mergeCells>
  <conditionalFormatting sqref="I2:I91">
    <cfRule type="cellIs" priority="1" dxfId="0" operator="equal" stopIfTrue="1">
      <formula>0</formula>
    </cfRule>
  </conditionalFormatting>
  <printOptions/>
  <pageMargins left="0.11811023622047245" right="0.11811023622047245" top="0.5511811023622047" bottom="0.7874015748031497" header="0.31496062992125984" footer="0.31496062992125984"/>
  <pageSetup horizontalDpi="600" verticalDpi="600" orientation="landscape" paperSize="9" scale="70" r:id="rId3"/>
  <headerFooter alignWithMargins="0">
    <oddHeader>&amp;LPříloha č.2-Vzorový koš položek (pro stanovení nabídkové ceny)</oddHeader>
    <oddFooter>&amp;R&amp;8Strana  &amp;P</oddFooter>
  </headerFooter>
  <ignoredErrors>
    <ignoredError sqref="L4 L14 L16 L21 L42 L7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VOP-026 Šternberk,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Myšková Alice</dc:creator>
  <cp:keywords/>
  <dc:description/>
  <cp:lastModifiedBy>Rachelova Marcela</cp:lastModifiedBy>
  <cp:lastPrinted>2012-03-15T09:20:04Z</cp:lastPrinted>
  <dcterms:created xsi:type="dcterms:W3CDTF">2000-01-20T10:45:53Z</dcterms:created>
  <dcterms:modified xsi:type="dcterms:W3CDTF">2012-03-15T09:20:10Z</dcterms:modified>
  <cp:category/>
  <cp:version/>
  <cp:contentType/>
  <cp:contentStatus/>
</cp:coreProperties>
</file>