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760" activeTab="0"/>
  </bookViews>
  <sheets>
    <sheet name="Technická specifikace a cení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<sst xmlns="http://schemas.openxmlformats.org/spreadsheetml/2006/main" count="53" uniqueCount="40">
  <si>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Číslo artiklu</t>
  </si>
  <si>
    <t>MJ</t>
  </si>
  <si>
    <t>Nabídkova cena za 1 ks v Kč bez DPH</t>
  </si>
  <si>
    <t>Předpokládaný počet kusů v dávce</t>
  </si>
  <si>
    <t>Nabídková cena celkem v Kč bez DPH</t>
  </si>
  <si>
    <t>KS</t>
  </si>
  <si>
    <t>Příloha č. 1 Rámcové smlouvy  - Technická specifikace a ceník</t>
  </si>
  <si>
    <t>Číslo výkresu</t>
  </si>
  <si>
    <t>Název dílu</t>
  </si>
  <si>
    <t>Číslo položky</t>
  </si>
  <si>
    <t>Předpokládaný počet kusů za období</t>
  </si>
  <si>
    <t>Identifikační údaje:</t>
  </si>
  <si>
    <t>IČ:</t>
  </si>
  <si>
    <t>Název/jméno uchazeče (zhotovitele):</t>
  </si>
  <si>
    <t>Razítko a podpis osoby oprávněné jednat jménem či za uchazeče (zhotovitele):</t>
  </si>
  <si>
    <t>Průběžná doba plnění</t>
  </si>
  <si>
    <t>Nabídková cena za dopravu 1 kusu v Kč bez DPH</t>
  </si>
  <si>
    <t>Nabídková cena za 1 ks v Kč bez DPH včetně dopravy</t>
  </si>
  <si>
    <t>VERSTEIFUNG</t>
  </si>
  <si>
    <t>J52314462901</t>
  </si>
  <si>
    <t>ROHR</t>
  </si>
  <si>
    <t>5 231 446 29 01</t>
  </si>
  <si>
    <t>J52314462903</t>
  </si>
  <si>
    <t>5 231 446 29 03</t>
  </si>
  <si>
    <t>J52314462900</t>
  </si>
  <si>
    <t>5 231 446 29 00</t>
  </si>
  <si>
    <t>STEEL BAR</t>
  </si>
  <si>
    <t>1 191 401 23 00</t>
  </si>
  <si>
    <t>Popis operace</t>
  </si>
  <si>
    <t>Rámcová smlouva č. S164/18</t>
  </si>
  <si>
    <t>Veřejná zakázka: Zhotovení obrábění dílů Hartkemper</t>
  </si>
  <si>
    <t>Materiál</t>
  </si>
  <si>
    <t>S355J2+N</t>
  </si>
  <si>
    <t>S355J2H</t>
  </si>
  <si>
    <t>2000156876 index 02 
VRTÁNÍ CNC:
Zhotovit otvory M20 - 3x a M10 - 1x , dle KD
- Vrtat díry A 17,5 - 3x dle KD
- Vrtat díru A 8,4mm - 1x 
- srazit hrany otvoru 2x45° 
- rezat závit M20- 3x
- rezat závit M10 -1x
- vrtat díru A 31mm - 1x
- ojehlit + ojehlit z druhé strany
- to vše dle KD
- kontrola rozmeru, netolerované rozměry dle ČSN ISO 2768 mk.
 BALENÍ, EXPEDICE:
- povrch bez špon, ostrých hran, bez stop obráběcí kapaliny (oleje), bez koroze</t>
  </si>
  <si>
    <t>2000157474 index 01 
VRTÁNÍ CNC:
Zhotovit otvory M20 - 3x a M10 - 1x , dle KD
- Vrtat díry A 17,5 - 3x dle KD
- Vrtat díru A 8,4mm - 1x 
- srazit hrany otvoru 2x45° 
- rezat závit M20- 3x
- rezat závit M10 -1x
- vrtat díru A 31mm - 1x
- ojehlit + ojehlit z druhé strany
- to vše dle KD
- kontrola rozmeru, netolerované rozměry dle ČSN ISO 2768 mk.
 BALENÍ, EXPEDICE:
- povrch bez špon, ostrých hran, bez stop obráběcí kapaliny (oleje), bez koroze</t>
  </si>
  <si>
    <r>
      <rPr>
        <sz val="10"/>
        <color indexed="8"/>
        <rFont val="Calibri"/>
        <family val="2"/>
      </rPr>
      <t xml:space="preserve">Technická specifikace pro obrábění  dílu     ROHR 5 231 446 29 01 [ INDEX 04 ]
1.Požadavky na vlastní provedení: Obrábět podle platné výkresové dokumentace pro díl 5 231 446 29 01: Vrtat A5mm pro závit,rezat závit M6 - 9x                                                                                 2.Požadavky na kvalitu provedení: Musí být dodrženy všechny předepsané výkresové tolerance a drsnosti . Tolerance  netolerovaných rozměrů dodržet  dle ČSN ISO 2768 mK                               3.Požadavky na  balení: Díly jsou dodány  na obrábění s tryskaným povrchem, který je povrchem finálním  a  nesmí tedy dojít během procesu převozu z VOP a do VOP z obrábění ke korozi obrobených dílů. Díly musí být čísté od špon, chladicích emeulzí. Obrobené plochy NEkonzervovat. Díly  uložit na europaletu, fixovat fólii nesmí dojít k poškození obrobených otvorů/ závitů.    </t>
    </r>
    <r>
      <rPr>
        <sz val="11"/>
        <color theme="1"/>
        <rFont val="Calibri"/>
        <family val="2"/>
        <scheme val="minor"/>
      </rPr>
      <t xml:space="preserve">                                                  </t>
    </r>
  </si>
  <si>
    <t xml:space="preserve">Technická specifikace pro obrábění  dílu ROHR 5 231 446 29 03 [ INDEX 04 ]
1.Požadavky na vlastní provedení: Obrábět podle platné výkresové dokumentace pro díl 5 231 446 29 03: Vrtat A5mm - 10x,rezat závit M6 - 10x,vrtat A6,8mm -2x,rezat závit M8 - 2x,zahloubit 2x45° - 2x. Vrtat z druhé strany A5mm - 4x,rezat závit M6 - 4x, vrtat A6,8mm - 4x,rezat závit M8 - 4x, zahloubit   2x45° - 4x.                                                                                                                                  2.Požadavky na kvalitu provedení: Musí být dodrženy všechny předepsané výkresové tolerance a drsnosti. Tolerance  netolerovaných rozměrů dodržet  dle ČSN ISO 2768 mK                          3.Požadavky na  balení: Díly jsou dodány  na obrábění stryskaným povrchem , který je povrchem finálním  a  nesmí tedy dojít během procesu převozu z VOP a do VOP z obrábění ke korozi obrobených dílů . Díly musí být čísté od špon, chladicích emeulzí. Obrobené plochy NEkonzervovat. Díly  uložit na europaletu, fixovat fólii nesmí dojít k poškození obrobených otvorů/ závitů.                                         </t>
  </si>
  <si>
    <t xml:space="preserve">Technická specifikace pro obrábění  dílu ROHR 5 231 446 29 00 [ INDEX 03 ]
1.Požadavky na vlastní provedení: Obrábět podle platné výkresové dokumentace pro díl 5 231 446 29 00: Vrtat A5mm pro závit,rezat závit M6 - 7x, frézovat 4x drážku 29 x 38 mm.                      2.Požadavky na kvalitu provedení: Musí být dodrženy všechny předepsané výkresové tolerance a drsnosti . Tolerance  netolerovaných rozměrů dodržet  dle ČSN ISO 2768 mK                                 3.Požadavky na  balení: Díly jsou dodány  na obrábění s tryskaným povrchem , který je povrchem finálním  a  nesmí tedy dojít během procesu převozu z VOP a do VOP z obrábění ke korozi obrobených dílů . Díly musí být čísté od špon, chladicích emeulzí. Obrobené plochy NEkonzervovat. Díly  uložit na europaletu, fixovat fólii nesmí dojít k poškození obrobených otvorů/ závitů.             </t>
  </si>
  <si>
    <t>1 191 401 23 00 index02
VRTÁNÍ CNC:
Pred obrábením ojehlit ostré hrany
1: Upnout na dorazy 
2: Predvrtat 2x A 11,5
3: Vyhrubovat 2x A 11,75
4: Vystružit 2x 12H7, Ra=3,2 ;POZOR VZÁJEMNÉ ROZTEČE 7±0,2; 20±0,2;// do 0,1mm
5: Hrany otvoru ojehlit
6: Kontrola rozmeru, netolerované rozměry dle ČSN ISO 2768 mk.
 BALENÍ, EXPEDICE:
- povrch bez špon, ostrých hran, bez stop obráběcí kapaliny (oleje), bez koroze
- dávku balit do antikorozního papíru, uložit do krabice, bedny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</si>
</sst>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3" fillId="0" borderId="0" xfId="20" applyFont="1" applyFill="1" applyAlignment="1" applyProtection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  <xf numFmtId="0" fontId="4" fillId="0" borderId="0" xfId="20" applyFont="1" applyFill="1" applyProtection="1">
      <alignment/>
      <protection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9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" fontId="2" fillId="0" borderId="0" xfId="20" applyNumberFormat="1" applyFont="1" applyFill="1" applyAlignment="1" applyProtection="1">
      <alignment horizontal="left"/>
      <protection/>
    </xf>
    <xf numFmtId="1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vertical="center" wrapText="1"/>
    </xf>
    <xf numFmtId="2" fontId="7" fillId="4" borderId="12" xfId="0" applyNumberFormat="1" applyFont="1" applyFill="1" applyBorder="1" applyAlignment="1">
      <alignment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" fontId="2" fillId="0" borderId="0" xfId="20" applyNumberFormat="1" applyFont="1" applyFill="1" applyAlignment="1" applyProtection="1">
      <alignment horizontal="left"/>
      <protection/>
    </xf>
    <xf numFmtId="49" fontId="12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2" fontId="7" fillId="4" borderId="12" xfId="0" applyNumberFormat="1" applyFont="1" applyFill="1" applyBorder="1" applyAlignment="1">
      <alignment horizontal="left" vertical="center" wrapText="1"/>
    </xf>
    <xf numFmtId="2" fontId="7" fillId="4" borderId="16" xfId="0" applyNumberFormat="1" applyFont="1" applyFill="1" applyBorder="1" applyAlignment="1">
      <alignment horizontal="left" vertical="center" wrapText="1"/>
    </xf>
    <xf numFmtId="2" fontId="7" fillId="4" borderId="1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8"/>
  <sheetViews>
    <sheetView showGridLines="0" tabSelected="1" workbookViewId="0" topLeftCell="A1">
      <selection activeCell="T7" sqref="T7"/>
    </sheetView>
  </sheetViews>
  <sheetFormatPr defaultColWidth="9.140625" defaultRowHeight="15"/>
  <cols>
    <col min="1" max="1" width="8.28125" style="0" customWidth="1"/>
    <col min="2" max="2" width="14.7109375" style="0" customWidth="1"/>
    <col min="3" max="3" width="14.140625" style="0" customWidth="1"/>
    <col min="4" max="4" width="15.00390625" style="0" customWidth="1"/>
    <col min="5" max="5" width="9.00390625" style="0" customWidth="1"/>
    <col min="12" max="12" width="3.7109375" style="0" customWidth="1"/>
    <col min="13" max="14" width="4.7109375" style="0" customWidth="1"/>
    <col min="15" max="15" width="7.57421875" style="0" customWidth="1"/>
    <col min="16" max="16" width="5.421875" style="0" customWidth="1"/>
    <col min="17" max="17" width="13.7109375" style="0" customWidth="1"/>
    <col min="18" max="18" width="14.140625" style="0" customWidth="1"/>
    <col min="19" max="19" width="11.00390625" style="0" customWidth="1"/>
    <col min="20" max="20" width="13.8515625" style="0" customWidth="1"/>
    <col min="21" max="21" width="15.421875" style="0" customWidth="1"/>
    <col min="22" max="22" width="16.28125" style="0" customWidth="1"/>
    <col min="23" max="23" width="21.28125" style="0" customWidth="1"/>
  </cols>
  <sheetData>
    <row r="2" spans="1:7" ht="15">
      <c r="A2" s="54" t="s">
        <v>30</v>
      </c>
      <c r="B2" s="54"/>
      <c r="C2" s="54"/>
      <c r="D2" s="54"/>
      <c r="E2" s="54"/>
      <c r="F2" s="54"/>
      <c r="G2" s="54"/>
    </row>
    <row r="3" spans="1:7" ht="15">
      <c r="A3" s="17" t="s">
        <v>29</v>
      </c>
      <c r="B3" s="17"/>
      <c r="C3" s="17"/>
      <c r="D3" s="1"/>
      <c r="E3" s="1"/>
      <c r="F3" s="1"/>
      <c r="G3" s="1"/>
    </row>
    <row r="4" spans="1:7" ht="15">
      <c r="A4" s="17" t="s">
        <v>6</v>
      </c>
      <c r="B4" s="17"/>
      <c r="C4" s="17"/>
      <c r="D4" s="2"/>
      <c r="E4" s="2"/>
      <c r="F4" s="3"/>
      <c r="G4" s="3"/>
    </row>
    <row r="5" spans="1:7" ht="15.75" thickBot="1">
      <c r="A5" s="17"/>
      <c r="B5" s="17"/>
      <c r="C5" s="17"/>
      <c r="D5" s="2"/>
      <c r="E5" s="2"/>
      <c r="F5" s="3"/>
      <c r="G5" s="3"/>
    </row>
    <row r="6" spans="1:23" ht="48.75" thickBot="1">
      <c r="A6" s="47" t="s">
        <v>9</v>
      </c>
      <c r="B6" s="48" t="s">
        <v>0</v>
      </c>
      <c r="C6" s="48" t="s">
        <v>8</v>
      </c>
      <c r="D6" s="48" t="s">
        <v>7</v>
      </c>
      <c r="E6" s="49" t="s">
        <v>31</v>
      </c>
      <c r="F6" s="60" t="s">
        <v>28</v>
      </c>
      <c r="G6" s="61"/>
      <c r="H6" s="61"/>
      <c r="I6" s="61"/>
      <c r="J6" s="61"/>
      <c r="K6" s="61"/>
      <c r="L6" s="61"/>
      <c r="M6" s="61"/>
      <c r="N6" s="61"/>
      <c r="O6" s="62"/>
      <c r="P6" s="47" t="s">
        <v>1</v>
      </c>
      <c r="Q6" s="47" t="s">
        <v>10</v>
      </c>
      <c r="R6" s="47" t="s">
        <v>3</v>
      </c>
      <c r="S6" s="47" t="s">
        <v>15</v>
      </c>
      <c r="T6" s="47" t="s">
        <v>2</v>
      </c>
      <c r="U6" s="50" t="s">
        <v>16</v>
      </c>
      <c r="V6" s="50" t="s">
        <v>17</v>
      </c>
      <c r="W6" s="50" t="s">
        <v>4</v>
      </c>
    </row>
    <row r="7" spans="1:23" ht="186.75" customHeight="1">
      <c r="A7" s="22">
        <v>1</v>
      </c>
      <c r="B7" s="23">
        <v>995022085100</v>
      </c>
      <c r="C7" s="24" t="s">
        <v>18</v>
      </c>
      <c r="D7" s="25">
        <v>2000156876</v>
      </c>
      <c r="E7" s="46" t="s">
        <v>32</v>
      </c>
      <c r="F7" s="59" t="s">
        <v>34</v>
      </c>
      <c r="G7" s="59"/>
      <c r="H7" s="59"/>
      <c r="I7" s="59"/>
      <c r="J7" s="59"/>
      <c r="K7" s="59"/>
      <c r="L7" s="59"/>
      <c r="M7" s="59"/>
      <c r="N7" s="59"/>
      <c r="O7" s="59"/>
      <c r="P7" s="26" t="s">
        <v>5</v>
      </c>
      <c r="Q7" s="39">
        <v>1500</v>
      </c>
      <c r="R7" s="27">
        <v>125</v>
      </c>
      <c r="S7" s="26">
        <v>5</v>
      </c>
      <c r="T7" s="40"/>
      <c r="U7" s="28"/>
      <c r="V7" s="29">
        <f>T7+U7</f>
        <v>0</v>
      </c>
      <c r="W7" s="30">
        <f>Q7*V7</f>
        <v>0</v>
      </c>
    </row>
    <row r="8" spans="1:23" ht="182.25" customHeight="1">
      <c r="A8" s="6">
        <v>2</v>
      </c>
      <c r="B8" s="18">
        <v>995022085300</v>
      </c>
      <c r="C8" s="19" t="s">
        <v>18</v>
      </c>
      <c r="D8" s="20">
        <v>2000157474</v>
      </c>
      <c r="E8" s="44" t="s">
        <v>32</v>
      </c>
      <c r="F8" s="56" t="s">
        <v>35</v>
      </c>
      <c r="G8" s="56"/>
      <c r="H8" s="56"/>
      <c r="I8" s="56"/>
      <c r="J8" s="56"/>
      <c r="K8" s="56"/>
      <c r="L8" s="56"/>
      <c r="M8" s="56"/>
      <c r="N8" s="56"/>
      <c r="O8" s="56"/>
      <c r="P8" s="5" t="s">
        <v>5</v>
      </c>
      <c r="Q8" s="38">
        <v>1400</v>
      </c>
      <c r="R8" s="9">
        <v>125</v>
      </c>
      <c r="S8" s="5">
        <v>5</v>
      </c>
      <c r="T8" s="37"/>
      <c r="U8" s="15"/>
      <c r="V8" s="21">
        <f aca="true" t="shared" si="0" ref="V8:V12">T8+U8</f>
        <v>0</v>
      </c>
      <c r="W8" s="31">
        <f aca="true" t="shared" si="1" ref="W8:W12">Q8*V8</f>
        <v>0</v>
      </c>
    </row>
    <row r="9" spans="1:23" ht="143.25" customHeight="1">
      <c r="A9" s="6">
        <v>3</v>
      </c>
      <c r="B9" s="18" t="s">
        <v>19</v>
      </c>
      <c r="C9" s="19" t="s">
        <v>20</v>
      </c>
      <c r="D9" s="20" t="s">
        <v>21</v>
      </c>
      <c r="E9" s="44" t="s">
        <v>33</v>
      </c>
      <c r="F9" s="55" t="s">
        <v>36</v>
      </c>
      <c r="G9" s="56"/>
      <c r="H9" s="56"/>
      <c r="I9" s="56"/>
      <c r="J9" s="56"/>
      <c r="K9" s="56"/>
      <c r="L9" s="56"/>
      <c r="M9" s="56"/>
      <c r="N9" s="56"/>
      <c r="O9" s="56"/>
      <c r="P9" s="5" t="s">
        <v>5</v>
      </c>
      <c r="Q9" s="38">
        <v>1100</v>
      </c>
      <c r="R9" s="9">
        <v>100</v>
      </c>
      <c r="S9" s="5">
        <v>5</v>
      </c>
      <c r="T9" s="37"/>
      <c r="U9" s="15"/>
      <c r="V9" s="21">
        <f t="shared" si="0"/>
        <v>0</v>
      </c>
      <c r="W9" s="31">
        <f t="shared" si="1"/>
        <v>0</v>
      </c>
    </row>
    <row r="10" spans="1:23" ht="165.75" customHeight="1">
      <c r="A10" s="6">
        <v>4</v>
      </c>
      <c r="B10" s="18" t="s">
        <v>22</v>
      </c>
      <c r="C10" s="19" t="s">
        <v>20</v>
      </c>
      <c r="D10" s="20" t="s">
        <v>23</v>
      </c>
      <c r="E10" s="44" t="s">
        <v>33</v>
      </c>
      <c r="F10" s="57" t="s">
        <v>37</v>
      </c>
      <c r="G10" s="56"/>
      <c r="H10" s="56"/>
      <c r="I10" s="56"/>
      <c r="J10" s="56"/>
      <c r="K10" s="56"/>
      <c r="L10" s="56"/>
      <c r="M10" s="56"/>
      <c r="N10" s="56"/>
      <c r="O10" s="56"/>
      <c r="P10" s="5" t="s">
        <v>5</v>
      </c>
      <c r="Q10" s="38">
        <v>450</v>
      </c>
      <c r="R10" s="9">
        <v>50</v>
      </c>
      <c r="S10" s="5">
        <v>5</v>
      </c>
      <c r="T10" s="37"/>
      <c r="U10" s="15"/>
      <c r="V10" s="21">
        <f t="shared" si="0"/>
        <v>0</v>
      </c>
      <c r="W10" s="31">
        <f t="shared" si="1"/>
        <v>0</v>
      </c>
    </row>
    <row r="11" spans="1:23" ht="137.25" customHeight="1">
      <c r="A11" s="6">
        <v>5</v>
      </c>
      <c r="B11" s="18" t="s">
        <v>24</v>
      </c>
      <c r="C11" s="19" t="s">
        <v>20</v>
      </c>
      <c r="D11" s="20" t="s">
        <v>25</v>
      </c>
      <c r="E11" s="44" t="s">
        <v>33</v>
      </c>
      <c r="F11" s="57" t="s">
        <v>38</v>
      </c>
      <c r="G11" s="56"/>
      <c r="H11" s="56"/>
      <c r="I11" s="56"/>
      <c r="J11" s="56"/>
      <c r="K11" s="56"/>
      <c r="L11" s="56"/>
      <c r="M11" s="56"/>
      <c r="N11" s="56"/>
      <c r="O11" s="56"/>
      <c r="P11" s="5" t="s">
        <v>5</v>
      </c>
      <c r="Q11" s="38">
        <v>450</v>
      </c>
      <c r="R11" s="9">
        <v>50</v>
      </c>
      <c r="S11" s="5">
        <v>5</v>
      </c>
      <c r="T11" s="37"/>
      <c r="U11" s="15"/>
      <c r="V11" s="21">
        <f t="shared" si="0"/>
        <v>0</v>
      </c>
      <c r="W11" s="31">
        <f t="shared" si="1"/>
        <v>0</v>
      </c>
    </row>
    <row r="12" spans="1:23" ht="156.75" customHeight="1" thickBot="1">
      <c r="A12" s="7">
        <v>6</v>
      </c>
      <c r="B12" s="32">
        <v>999221005100</v>
      </c>
      <c r="C12" s="33" t="s">
        <v>26</v>
      </c>
      <c r="D12" s="34" t="s">
        <v>27</v>
      </c>
      <c r="E12" s="45" t="s">
        <v>32</v>
      </c>
      <c r="F12" s="58" t="s">
        <v>39</v>
      </c>
      <c r="G12" s="58"/>
      <c r="H12" s="58"/>
      <c r="I12" s="58"/>
      <c r="J12" s="58"/>
      <c r="K12" s="58"/>
      <c r="L12" s="58"/>
      <c r="M12" s="58"/>
      <c r="N12" s="58"/>
      <c r="O12" s="58"/>
      <c r="P12" s="8" t="s">
        <v>5</v>
      </c>
      <c r="Q12" s="41">
        <v>2300</v>
      </c>
      <c r="R12" s="10">
        <v>250</v>
      </c>
      <c r="S12" s="8">
        <v>5</v>
      </c>
      <c r="T12" s="42"/>
      <c r="U12" s="16"/>
      <c r="V12" s="35">
        <f t="shared" si="0"/>
        <v>0</v>
      </c>
      <c r="W12" s="36">
        <f t="shared" si="1"/>
        <v>0</v>
      </c>
    </row>
    <row r="13" spans="1:23" ht="27" customHeight="1" thickBot="1">
      <c r="A13" s="11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T13" s="51" t="s">
        <v>4</v>
      </c>
      <c r="U13" s="52"/>
      <c r="V13" s="53"/>
      <c r="W13" s="43">
        <f>SUM(W7:W12)</f>
        <v>0</v>
      </c>
    </row>
    <row r="14" spans="1:16" ht="27" customHeight="1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1:8" ht="15">
      <c r="A15" s="67" t="s">
        <v>11</v>
      </c>
      <c r="B15" s="67"/>
      <c r="C15" s="67"/>
      <c r="D15" s="4"/>
      <c r="E15" s="4"/>
      <c r="F15" s="4"/>
      <c r="G15" s="4"/>
      <c r="H15" s="4"/>
    </row>
    <row r="16" spans="1:8" ht="15">
      <c r="A16" s="63" t="s">
        <v>13</v>
      </c>
      <c r="B16" s="63"/>
      <c r="C16" s="63"/>
      <c r="D16" s="64"/>
      <c r="E16" s="65"/>
      <c r="F16" s="65"/>
      <c r="G16" s="65"/>
      <c r="H16" s="66"/>
    </row>
    <row r="17" spans="1:8" ht="23.25" customHeight="1">
      <c r="A17" s="63" t="s">
        <v>12</v>
      </c>
      <c r="B17" s="63"/>
      <c r="C17" s="63"/>
      <c r="D17" s="64"/>
      <c r="E17" s="65"/>
      <c r="F17" s="65"/>
      <c r="G17" s="65"/>
      <c r="H17" s="66"/>
    </row>
    <row r="18" spans="1:8" ht="47.25" customHeight="1">
      <c r="A18" s="63" t="s">
        <v>14</v>
      </c>
      <c r="B18" s="63"/>
      <c r="C18" s="63"/>
      <c r="D18" s="64"/>
      <c r="E18" s="65"/>
      <c r="F18" s="65"/>
      <c r="G18" s="65"/>
      <c r="H18" s="66"/>
    </row>
  </sheetData>
  <sheetProtection algorithmName="SHA-512" hashValue="OSDdpRLuH0JKAl2nuqy8WMZW25RKAmGvtji2uuyvBNNmWAr+nqxZwgiYhQmj0DupI5watDq2KS8eZtUEmq/FrQ==" saltValue="PVygJ55RMYGuTcOBedsOvw==" spinCount="100000" sheet="1" objects="1" scenarios="1"/>
  <protectedRanges>
    <protectedRange sqref="T6:U12" name="Oblast2"/>
    <protectedRange sqref="D16:H18 T7:U12" name="Oblast1"/>
  </protectedRanges>
  <mergeCells count="16">
    <mergeCell ref="A18:C18"/>
    <mergeCell ref="D18:H18"/>
    <mergeCell ref="A15:C15"/>
    <mergeCell ref="A16:C16"/>
    <mergeCell ref="D16:H16"/>
    <mergeCell ref="A17:C17"/>
    <mergeCell ref="D17:H17"/>
    <mergeCell ref="T13:V13"/>
    <mergeCell ref="A2:G2"/>
    <mergeCell ref="F9:O9"/>
    <mergeCell ref="F10:O10"/>
    <mergeCell ref="F11:O11"/>
    <mergeCell ref="F12:O12"/>
    <mergeCell ref="F7:O7"/>
    <mergeCell ref="F8:O8"/>
    <mergeCell ref="F6:O6"/>
  </mergeCells>
  <conditionalFormatting sqref="B1:B6 B13:B1048576">
    <cfRule type="duplicateValues" priority="5" dxfId="0">
      <formula>AND(COUNTIF($B$1:$B$6,B1)+COUNTIF($B$13:$B$1048576,B1)&gt;1,NOT(ISBLANK(B1)))</formula>
    </cfRule>
  </conditionalFormatting>
  <conditionalFormatting sqref="A7 A9 A13:A14">
    <cfRule type="duplicateValues" priority="74" dxfId="0">
      <formula>AND(COUNTIF($A$7:$A$7,A7)+COUNTIF($A$9:$A$9,A7)+COUNTIF($A$13:$A$14,A7)&gt;1,NOT(ISBLANK(A7)))</formula>
    </cfRule>
  </conditionalFormatting>
  <conditionalFormatting sqref="A8 A10 A12">
    <cfRule type="duplicateValues" priority="78" dxfId="0">
      <formula>AND(COUNTIF($A$8:$A$8,A8)+COUNTIF($A$10:$A$10,A8)+COUNTIF($A$12:$A$12,A8)&gt;1,NOT(ISBLANK(A8)))</formula>
    </cfRule>
  </conditionalFormatting>
  <conditionalFormatting sqref="B13:B14">
    <cfRule type="duplicateValues" priority="81" dxfId="0">
      <formula>AND(COUNTIF($B$13:$B$14,B13)&gt;1,NOT(ISBLANK(B13)))</formula>
    </cfRule>
  </conditionalFormatting>
  <conditionalFormatting sqref="B13:B14">
    <cfRule type="duplicateValues" priority="83" dxfId="0">
      <formula>AND(COUNTIF($B$13:$B$14,B13)&gt;1,NOT(ISBLANK(B13)))</formula>
    </cfRule>
  </conditionalFormatting>
  <conditionalFormatting sqref="B7:B10 B12">
    <cfRule type="duplicateValues" priority="4" dxfId="0" stopIfTrue="1">
      <formula>AND(COUNTIF($B$7:$B$10,B7)+COUNTIF($B$12:$B$12,B7)&gt;1,NOT(ISBLANK(B7)))</formula>
    </cfRule>
  </conditionalFormatting>
  <conditionalFormatting sqref="A11">
    <cfRule type="duplicateValues" priority="3" dxfId="0">
      <formula>AND(COUNTIF($A$11:$A$11,A11)&gt;1,NOT(ISBLANK(A11)))</formula>
    </cfRule>
  </conditionalFormatting>
  <conditionalFormatting sqref="B11">
    <cfRule type="duplicateValues" priority="2" dxfId="0" stopIfTrue="1">
      <formula>AND(COUNTIF($B$11:$B$11,B11)&gt;1,NOT(ISBLANK(B11)))</formula>
    </cfRule>
  </conditionalFormatting>
  <conditionalFormatting sqref="B1:B1048576">
    <cfRule type="duplicateValues" priority="1" dxfId="0">
      <formula>AND(COUNTIF($B$1:$B$1048576,B1)&gt;1,NOT(ISBLANK(B1)))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Dagmar</dc:creator>
  <cp:keywords/>
  <dc:description/>
  <cp:lastModifiedBy>Rašková Klára</cp:lastModifiedBy>
  <cp:lastPrinted>2018-04-20T12:12:28Z</cp:lastPrinted>
  <dcterms:created xsi:type="dcterms:W3CDTF">2017-07-20T05:56:54Z</dcterms:created>
  <dcterms:modified xsi:type="dcterms:W3CDTF">2018-06-01T09:29:17Z</dcterms:modified>
  <cp:category/>
  <cp:version/>
  <cp:contentType/>
  <cp:contentStatus/>
</cp:coreProperties>
</file>