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44926" yWindow="65416" windowWidth="20730" windowHeight="1116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<sst xmlns="http://schemas.openxmlformats.org/spreadsheetml/2006/main" count="94" uniqueCount="72">
  <si>
    <t>Hlasové služby</t>
  </si>
  <si>
    <t>Název tarifu</t>
  </si>
  <si>
    <t>Počet SIM</t>
  </si>
  <si>
    <t>Cena za všechny SIM/1 měsíc bez DPH</t>
  </si>
  <si>
    <t>Cena za všechny SIM/24 měsíců bez DPH</t>
  </si>
  <si>
    <t>Tarif 1</t>
  </si>
  <si>
    <t>Tarif 2</t>
  </si>
  <si>
    <t>Tarif 3</t>
  </si>
  <si>
    <t>Tarif 4</t>
  </si>
  <si>
    <t>Tarif 5</t>
  </si>
  <si>
    <t>Tarif 7</t>
  </si>
  <si>
    <t>Tarif 8</t>
  </si>
  <si>
    <t>Tarif 9</t>
  </si>
  <si>
    <t>Celkem</t>
  </si>
  <si>
    <t>Datové služby</t>
  </si>
  <si>
    <t xml:space="preserve">Cena za měsíc </t>
  </si>
  <si>
    <t>Data 1</t>
  </si>
  <si>
    <t>Data 2</t>
  </si>
  <si>
    <t>Data 3</t>
  </si>
  <si>
    <t>Data 4</t>
  </si>
  <si>
    <t>Data 5</t>
  </si>
  <si>
    <t>Zóna</t>
  </si>
  <si>
    <t>Počet minut/měsíc příchozí roaming</t>
  </si>
  <si>
    <t>Cena za 1 minutu bez DPH</t>
  </si>
  <si>
    <t>Cena za 1 měsíc bez DPH</t>
  </si>
  <si>
    <t>Cena za 24 měsíců bez DPH</t>
  </si>
  <si>
    <t>Počet minut odchozí roaming</t>
  </si>
  <si>
    <t>Objem dat</t>
  </si>
  <si>
    <t>Cena za 1 Gb bez DPH</t>
  </si>
  <si>
    <t>Zóna 1</t>
  </si>
  <si>
    <t>Zóna 2</t>
  </si>
  <si>
    <t>Zóna 3</t>
  </si>
  <si>
    <t xml:space="preserve">Celkem </t>
  </si>
  <si>
    <t>za plnění za 1 měsíc</t>
  </si>
  <si>
    <t>za plnění za 24 měsíců</t>
  </si>
  <si>
    <t>Hardwarový budget *</t>
  </si>
  <si>
    <t>Navrhovaná výše za 24 měsíců</t>
  </si>
  <si>
    <t>Podíl z navhrhované výše na 1 měsíc</t>
  </si>
  <si>
    <t>Hlasové služby v zahraničí</t>
  </si>
  <si>
    <t>Datové služby v zahraničí</t>
  </si>
  <si>
    <t>Mobilní operátor</t>
  </si>
  <si>
    <t>Tarif 6 (M2M)</t>
  </si>
  <si>
    <t>Cena za min</t>
  </si>
  <si>
    <t>Cena za sms</t>
  </si>
  <si>
    <t>Cena za  MMS</t>
  </si>
  <si>
    <t>Cena za   1 kbit/s</t>
  </si>
  <si>
    <t>* platí pouze pro variantu nabídky č. 2</t>
  </si>
  <si>
    <t>Mezinárodní hlasové hovory</t>
  </si>
  <si>
    <t>Požadavek na min. plnění</t>
  </si>
  <si>
    <t>ano /ne</t>
  </si>
  <si>
    <t>Země 4 - Rusko</t>
  </si>
  <si>
    <t>Země 5 - Anglie</t>
  </si>
  <si>
    <t>Země 2 - Německo</t>
  </si>
  <si>
    <t>Země 1 - Irák</t>
  </si>
  <si>
    <t>Země 3 - Pakistán</t>
  </si>
  <si>
    <t>USA</t>
  </si>
  <si>
    <t>Ukrajina</t>
  </si>
  <si>
    <t>Kazachstán</t>
  </si>
  <si>
    <t>Saudská Arábie</t>
  </si>
  <si>
    <t>Ethiopie</t>
  </si>
  <si>
    <t>Maroko</t>
  </si>
  <si>
    <t>Alžír</t>
  </si>
  <si>
    <t>Bělorusko</t>
  </si>
  <si>
    <t>Čína</t>
  </si>
  <si>
    <t>Indie</t>
  </si>
  <si>
    <t>Tunisko</t>
  </si>
  <si>
    <t>Izrael</t>
  </si>
  <si>
    <t>Spojené Arabské Emiráty</t>
  </si>
  <si>
    <t>Egypt</t>
  </si>
  <si>
    <t>Země</t>
  </si>
  <si>
    <t xml:space="preserve">Vybrané zvýhodněné země </t>
  </si>
  <si>
    <t xml:space="preserve">Cena  v Kč za měsíc bez DPH za 1 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</si>
</sst>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77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b/>
      <sz val="24"/>
      <color theme="8" tint="-0.24997000396251678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8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>
        <color rgb="FF7F7F7F"/>
      </bottom>
    </border>
    <border>
      <left/>
      <right/>
      <top style="medium"/>
      <bottom style="thin">
        <color rgb="FF7F7F7F"/>
      </bottom>
    </border>
    <border>
      <left/>
      <right style="medium"/>
      <top style="medium"/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medium"/>
    </border>
    <border>
      <left/>
      <right style="thin">
        <color rgb="FF7F7F7F"/>
      </right>
      <top style="thin">
        <color rgb="FF7F7F7F"/>
      </top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03">
    <xf numFmtId="0" fontId="0" fillId="0" borderId="0" xfId="0"/>
    <xf numFmtId="0" fontId="5" fillId="0" borderId="0" xfId="0" applyFont="1" applyAlignment="1">
      <alignment horizontal="center" vertical="center"/>
    </xf>
    <xf numFmtId="0" fontId="3" fillId="3" borderId="2" xfId="20" applyFont="1" applyFill="1" applyBorder="1" applyAlignment="1">
      <alignment horizontal="center" vertical="center" wrapText="1"/>
    </xf>
    <xf numFmtId="0" fontId="3" fillId="3" borderId="2" xfId="20" applyFont="1" applyFill="1" applyBorder="1" applyAlignment="1">
      <alignment vertical="center" wrapText="1"/>
    </xf>
    <xf numFmtId="0" fontId="3" fillId="3" borderId="2" xfId="20" applyFont="1" applyFill="1" applyBorder="1" applyAlignment="1">
      <alignment horizontal="center" vertical="center" wrapText="1" shrinkToFit="1"/>
    </xf>
    <xf numFmtId="0" fontId="3" fillId="3" borderId="2" xfId="20" applyFont="1" applyFill="1" applyBorder="1"/>
    <xf numFmtId="0" fontId="3" fillId="3" borderId="3" xfId="20" applyFont="1" applyFill="1" applyBorder="1" applyAlignment="1">
      <alignment horizontal="center" vertical="center" wrapText="1" shrinkToFit="1"/>
    </xf>
    <xf numFmtId="0" fontId="3" fillId="3" borderId="4" xfId="20" applyFont="1" applyFill="1" applyBorder="1" applyAlignment="1">
      <alignment horizontal="center" vertical="center" wrapText="1" shrinkToFit="1"/>
    </xf>
    <xf numFmtId="0" fontId="3" fillId="3" borderId="3" xfId="20" applyFont="1" applyFill="1" applyBorder="1"/>
    <xf numFmtId="0" fontId="3" fillId="3" borderId="5" xfId="20" applyFont="1" applyFill="1" applyBorder="1"/>
    <xf numFmtId="0" fontId="3" fillId="3" borderId="6" xfId="20" applyFont="1" applyFill="1" applyBorder="1"/>
    <xf numFmtId="0" fontId="3" fillId="4" borderId="6" xfId="20" applyFont="1" applyFill="1" applyBorder="1" applyAlignment="1">
      <alignment horizontal="center"/>
    </xf>
    <xf numFmtId="44" fontId="3" fillId="3" borderId="6" xfId="20" applyNumberFormat="1" applyFont="1" applyFill="1" applyBorder="1"/>
    <xf numFmtId="0" fontId="3" fillId="4" borderId="6" xfId="20" applyFont="1" applyFill="1" applyBorder="1"/>
    <xf numFmtId="44" fontId="3" fillId="3" borderId="7" xfId="20" applyNumberFormat="1" applyFont="1" applyFill="1" applyBorder="1"/>
    <xf numFmtId="44" fontId="6" fillId="3" borderId="2" xfId="20" applyNumberFormat="1" applyFont="1" applyFill="1" applyBorder="1"/>
    <xf numFmtId="0" fontId="6" fillId="3" borderId="2" xfId="20" applyFont="1" applyFill="1" applyBorder="1"/>
    <xf numFmtId="44" fontId="6" fillId="3" borderId="4" xfId="20" applyNumberFormat="1" applyFont="1" applyFill="1" applyBorder="1"/>
    <xf numFmtId="0" fontId="3" fillId="3" borderId="3" xfId="20" applyFont="1" applyFill="1" applyBorder="1" applyAlignment="1">
      <alignment horizontal="center" vertical="center" wrapText="1"/>
    </xf>
    <xf numFmtId="0" fontId="3" fillId="3" borderId="4" xfId="20" applyFont="1" applyFill="1" applyBorder="1" applyAlignment="1">
      <alignment horizontal="center" vertical="center" wrapText="1"/>
    </xf>
    <xf numFmtId="0" fontId="3" fillId="3" borderId="8" xfId="20" applyFont="1" applyFill="1" applyBorder="1"/>
    <xf numFmtId="0" fontId="3" fillId="3" borderId="1" xfId="20" applyFont="1" applyFill="1" applyBorder="1"/>
    <xf numFmtId="0" fontId="3" fillId="3" borderId="9" xfId="20" applyFont="1" applyFill="1" applyBorder="1"/>
    <xf numFmtId="0" fontId="3" fillId="3" borderId="10" xfId="20" applyFont="1" applyFill="1" applyBorder="1"/>
    <xf numFmtId="44" fontId="3" fillId="3" borderId="10" xfId="20" applyNumberFormat="1" applyFont="1" applyFill="1" applyBorder="1"/>
    <xf numFmtId="0" fontId="3" fillId="3" borderId="2" xfId="20" applyFont="1" applyFill="1" applyBorder="1"/>
    <xf numFmtId="44" fontId="3" fillId="3" borderId="2" xfId="20" applyNumberFormat="1" applyFont="1" applyFill="1" applyBorder="1"/>
    <xf numFmtId="0" fontId="3" fillId="3" borderId="3" xfId="20" applyFont="1" applyFill="1" applyBorder="1"/>
    <xf numFmtId="44" fontId="3" fillId="3" borderId="4" xfId="20" applyNumberFormat="1" applyFont="1" applyFill="1" applyBorder="1"/>
    <xf numFmtId="0" fontId="3" fillId="3" borderId="6" xfId="20" applyFont="1" applyFill="1" applyBorder="1"/>
    <xf numFmtId="0" fontId="3" fillId="3" borderId="8" xfId="20" applyFont="1" applyFill="1" applyBorder="1" applyAlignment="1">
      <alignment horizontal="center" vertical="center" wrapText="1" shrinkToFit="1"/>
    </xf>
    <xf numFmtId="0" fontId="3" fillId="3" borderId="1" xfId="20" applyFont="1" applyFill="1" applyBorder="1" applyAlignment="1">
      <alignment horizontal="center" vertical="center" wrapText="1" shrinkToFit="1"/>
    </xf>
    <xf numFmtId="0" fontId="3" fillId="3" borderId="11" xfId="20" applyFont="1" applyFill="1" applyBorder="1" applyAlignment="1">
      <alignment horizontal="center" vertical="center" wrapText="1" shrinkToFit="1"/>
    </xf>
    <xf numFmtId="44" fontId="6" fillId="3" borderId="1" xfId="20" applyNumberFormat="1" applyFont="1" applyFill="1" applyBorder="1"/>
    <xf numFmtId="44" fontId="6" fillId="3" borderId="11" xfId="20" applyNumberFormat="1" applyFont="1" applyFill="1" applyBorder="1"/>
    <xf numFmtId="0" fontId="3" fillId="4" borderId="10" xfId="20" applyFont="1" applyFill="1" applyBorder="1"/>
    <xf numFmtId="44" fontId="3" fillId="3" borderId="12" xfId="20" applyNumberFormat="1" applyFont="1" applyFill="1" applyBorder="1"/>
    <xf numFmtId="0" fontId="3" fillId="3" borderId="8" xfId="20" applyFont="1" applyFill="1" applyBorder="1"/>
    <xf numFmtId="0" fontId="3" fillId="3" borderId="1" xfId="20" applyFont="1" applyFill="1" applyBorder="1"/>
    <xf numFmtId="44" fontId="3" fillId="3" borderId="1" xfId="20" applyNumberFormat="1" applyFont="1" applyFill="1" applyBorder="1"/>
    <xf numFmtId="44" fontId="3" fillId="3" borderId="11" xfId="20" applyNumberFormat="1" applyFont="1" applyFill="1" applyBorder="1"/>
    <xf numFmtId="0" fontId="3" fillId="3" borderId="9" xfId="20" applyFont="1" applyFill="1" applyBorder="1"/>
    <xf numFmtId="44" fontId="3" fillId="3" borderId="10" xfId="20" applyNumberFormat="1" applyFont="1" applyFill="1" applyBorder="1"/>
    <xf numFmtId="44" fontId="3" fillId="3" borderId="12" xfId="20" applyNumberFormat="1" applyFont="1" applyFill="1" applyBorder="1"/>
    <xf numFmtId="0" fontId="3" fillId="3" borderId="8" xfId="20" applyFont="1" applyFill="1" applyBorder="1" applyAlignment="1">
      <alignment horizontal="center" vertical="center" wrapText="1" shrinkToFit="1"/>
    </xf>
    <xf numFmtId="0" fontId="3" fillId="3" borderId="1" xfId="20" applyFont="1" applyFill="1" applyBorder="1" applyAlignment="1">
      <alignment horizontal="center" vertical="center" wrapText="1" shrinkToFit="1"/>
    </xf>
    <xf numFmtId="0" fontId="3" fillId="3" borderId="1" xfId="20" applyFont="1" applyFill="1" applyBorder="1" applyAlignment="1">
      <alignment horizontal="center" vertical="center" wrapText="1"/>
    </xf>
    <xf numFmtId="0" fontId="3" fillId="3" borderId="11" xfId="20" applyFont="1" applyFill="1" applyBorder="1" applyAlignment="1">
      <alignment horizontal="center" vertical="center" wrapText="1"/>
    </xf>
    <xf numFmtId="0" fontId="3" fillId="3" borderId="3" xfId="20" applyFont="1" applyFill="1" applyBorder="1" applyAlignment="1">
      <alignment vertical="top" wrapText="1"/>
    </xf>
    <xf numFmtId="0" fontId="3" fillId="3" borderId="5" xfId="20" applyFont="1" applyFill="1" applyBorder="1" applyAlignment="1">
      <alignment horizontal="left" vertical="center"/>
    </xf>
    <xf numFmtId="0" fontId="3" fillId="3" borderId="13" xfId="20" applyFont="1" applyFill="1" applyBorder="1" applyAlignment="1">
      <alignment vertical="top" wrapText="1"/>
    </xf>
    <xf numFmtId="0" fontId="3" fillId="3" borderId="5" xfId="20" applyFont="1" applyFill="1" applyBorder="1" applyAlignment="1">
      <alignment horizontal="left" vertical="top" wrapText="1"/>
    </xf>
    <xf numFmtId="42" fontId="3" fillId="3" borderId="2" xfId="20" applyNumberFormat="1" applyFont="1" applyFill="1" applyBorder="1"/>
    <xf numFmtId="0" fontId="0" fillId="3" borderId="2" xfId="0" applyFill="1" applyBorder="1"/>
    <xf numFmtId="0" fontId="3" fillId="3" borderId="3" xfId="20" applyFont="1" applyFill="1" applyBorder="1" applyAlignment="1">
      <alignment horizontal="left" vertical="center"/>
    </xf>
    <xf numFmtId="0" fontId="3" fillId="3" borderId="5" xfId="20" applyFont="1" applyFill="1" applyBorder="1" applyAlignment="1">
      <alignment horizontal="left" vertical="center"/>
    </xf>
    <xf numFmtId="42" fontId="0" fillId="3" borderId="4" xfId="0" applyNumberFormat="1" applyFill="1" applyBorder="1"/>
    <xf numFmtId="42" fontId="0" fillId="3" borderId="7" xfId="0" applyNumberFormat="1" applyFill="1" applyBorder="1"/>
    <xf numFmtId="42" fontId="0" fillId="3" borderId="2" xfId="0" applyNumberFormat="1" applyFill="1" applyBorder="1"/>
    <xf numFmtId="42" fontId="0" fillId="3" borderId="6" xfId="0" applyNumberFormat="1" applyFill="1" applyBorder="1"/>
    <xf numFmtId="42" fontId="3" fillId="3" borderId="2" xfId="20" applyNumberFormat="1" applyFont="1" applyFill="1" applyBorder="1"/>
    <xf numFmtId="42" fontId="3" fillId="3" borderId="6" xfId="20" applyNumberFormat="1" applyFont="1" applyFill="1" applyBorder="1"/>
    <xf numFmtId="0" fontId="3" fillId="3" borderId="2" xfId="20" applyFont="1" applyFill="1" applyBorder="1" applyAlignment="1">
      <alignment horizontal="left" vertical="center"/>
    </xf>
    <xf numFmtId="0" fontId="0" fillId="0" borderId="2" xfId="0" applyBorder="1"/>
    <xf numFmtId="0" fontId="3" fillId="3" borderId="6" xfId="20" applyFont="1" applyFill="1" applyBorder="1" applyAlignment="1">
      <alignment horizontal="left" vertical="center"/>
    </xf>
    <xf numFmtId="42" fontId="6" fillId="3" borderId="6" xfId="0" applyNumberFormat="1" applyFont="1" applyFill="1" applyBorder="1" applyAlignment="1">
      <alignment horizontal="center"/>
    </xf>
    <xf numFmtId="42" fontId="6" fillId="3" borderId="7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2" fontId="3" fillId="3" borderId="6" xfId="20" applyNumberFormat="1" applyFont="1" applyFill="1" applyBorder="1" applyAlignment="1">
      <alignment horizontal="center"/>
    </xf>
    <xf numFmtId="0" fontId="3" fillId="3" borderId="14" xfId="20" applyFont="1" applyFill="1" applyBorder="1" applyAlignment="1">
      <alignment horizontal="center" vertical="center" wrapText="1"/>
    </xf>
    <xf numFmtId="0" fontId="3" fillId="3" borderId="15" xfId="20" applyFont="1" applyFill="1" applyBorder="1" applyAlignment="1">
      <alignment horizontal="center" vertical="center" wrapText="1"/>
    </xf>
    <xf numFmtId="42" fontId="3" fillId="3" borderId="7" xfId="20" applyNumberFormat="1" applyFont="1" applyFill="1" applyBorder="1" applyAlignment="1">
      <alignment horizontal="center"/>
    </xf>
    <xf numFmtId="0" fontId="3" fillId="3" borderId="2" xfId="20" applyFont="1" applyFill="1" applyBorder="1" applyAlignment="1">
      <alignment horizontal="center" vertical="center" wrapText="1"/>
    </xf>
    <xf numFmtId="0" fontId="3" fillId="3" borderId="16" xfId="20" applyFont="1" applyFill="1" applyBorder="1" applyAlignment="1">
      <alignment horizontal="center" vertical="center" wrapText="1"/>
    </xf>
    <xf numFmtId="42" fontId="3" fillId="3" borderId="17" xfId="20" applyNumberFormat="1" applyFont="1" applyFill="1" applyBorder="1" applyAlignment="1">
      <alignment horizontal="center"/>
    </xf>
    <xf numFmtId="0" fontId="3" fillId="3" borderId="18" xfId="20" applyFont="1" applyFill="1" applyBorder="1" applyAlignment="1">
      <alignment horizontal="center" vertical="center"/>
    </xf>
    <xf numFmtId="0" fontId="3" fillId="3" borderId="19" xfId="20" applyFont="1" applyFill="1" applyBorder="1" applyAlignment="1">
      <alignment horizontal="center" vertical="center"/>
    </xf>
    <xf numFmtId="0" fontId="3" fillId="3" borderId="20" xfId="20" applyFont="1" applyFill="1" applyBorder="1" applyAlignment="1">
      <alignment horizontal="center" vertical="center"/>
    </xf>
    <xf numFmtId="0" fontId="3" fillId="4" borderId="21" xfId="20" applyFont="1" applyFill="1" applyBorder="1" applyAlignment="1">
      <alignment horizontal="center" vertical="center"/>
    </xf>
    <xf numFmtId="0" fontId="3" fillId="4" borderId="22" xfId="20" applyFont="1" applyFill="1" applyBorder="1" applyAlignment="1">
      <alignment horizontal="center" vertical="center"/>
    </xf>
    <xf numFmtId="0" fontId="3" fillId="3" borderId="13" xfId="20" applyFont="1" applyFill="1" applyBorder="1" applyAlignment="1">
      <alignment horizontal="center" vertical="center"/>
    </xf>
    <xf numFmtId="0" fontId="3" fillId="3" borderId="14" xfId="20" applyFont="1" applyFill="1" applyBorder="1" applyAlignment="1">
      <alignment horizontal="center" vertical="center"/>
    </xf>
    <xf numFmtId="0" fontId="3" fillId="3" borderId="23" xfId="20" applyFont="1" applyFill="1" applyBorder="1" applyAlignment="1">
      <alignment horizontal="center" vertical="center"/>
    </xf>
    <xf numFmtId="0" fontId="3" fillId="3" borderId="3" xfId="20" applyFont="1" applyFill="1" applyBorder="1" applyAlignment="1">
      <alignment horizontal="center" vertical="center" wrapText="1"/>
    </xf>
    <xf numFmtId="0" fontId="3" fillId="3" borderId="2" xfId="20" applyFont="1" applyFill="1" applyBorder="1" applyAlignment="1">
      <alignment horizontal="center" vertical="center" wrapText="1"/>
    </xf>
    <xf numFmtId="0" fontId="3" fillId="3" borderId="13" xfId="20" applyFont="1" applyFill="1" applyBorder="1" applyAlignment="1">
      <alignment horizontal="center" vertical="center"/>
    </xf>
    <xf numFmtId="0" fontId="3" fillId="3" borderId="14" xfId="20" applyFont="1" applyFill="1" applyBorder="1" applyAlignment="1">
      <alignment horizontal="center" vertical="center"/>
    </xf>
    <xf numFmtId="0" fontId="3" fillId="3" borderId="15" xfId="20" applyFont="1" applyFill="1" applyBorder="1" applyAlignment="1">
      <alignment horizontal="center" vertical="center"/>
    </xf>
    <xf numFmtId="0" fontId="4" fillId="3" borderId="0" xfId="2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3" xfId="20" applyFont="1" applyFill="1" applyBorder="1" applyAlignment="1">
      <alignment horizontal="center" vertical="center" wrapText="1" shrinkToFit="1"/>
    </xf>
    <xf numFmtId="0" fontId="3" fillId="3" borderId="14" xfId="20" applyFont="1" applyFill="1" applyBorder="1" applyAlignment="1">
      <alignment horizontal="center" vertical="center" wrapText="1" shrinkToFit="1"/>
    </xf>
    <xf numFmtId="0" fontId="3" fillId="3" borderId="15" xfId="20" applyFont="1" applyFill="1" applyBorder="1" applyAlignment="1">
      <alignment horizontal="center" vertical="center" wrapText="1" shrinkToFit="1"/>
    </xf>
    <xf numFmtId="0" fontId="3" fillId="3" borderId="13" xfId="20" applyFont="1" applyFill="1" applyBorder="1" applyAlignment="1">
      <alignment horizontal="center" vertical="center" wrapText="1"/>
    </xf>
    <xf numFmtId="0" fontId="3" fillId="4" borderId="2" xfId="20" applyFont="1" applyFill="1" applyBorder="1" applyAlignment="1">
      <alignment horizontal="center"/>
    </xf>
    <xf numFmtId="0" fontId="3" fillId="4" borderId="4" xfId="2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3" borderId="24" xfId="20" applyFont="1" applyFill="1" applyBorder="1" applyAlignment="1">
      <alignment horizontal="left" vertical="center"/>
    </xf>
    <xf numFmtId="0" fontId="3" fillId="3" borderId="25" xfId="2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</cellStyles>
  <dxfs count="2">
    <dxf>
      <fill>
        <patternFill>
          <bgColor rgb="FFFF0000"/>
        </patternFill>
      </fill>
      <border/>
    </dxf>
    <dxf>
      <font>
        <b/>
        <i val="0"/>
      </font>
      <numFmt numFmtId="177" formatCode="#,##0\ &quot;Kč&quot;"/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975" cy="762000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workbookViewId="0" topLeftCell="A1">
      <selection activeCell="I7" sqref="I7"/>
    </sheetView>
  </sheetViews>
  <sheetFormatPr defaultColWidth="9.140625" defaultRowHeight="15"/>
  <cols>
    <col min="1" max="1" width="19.8515625" style="0" customWidth="1"/>
    <col min="2" max="2" width="14.28125" style="0" customWidth="1"/>
    <col min="3" max="3" width="16.7109375" style="0" customWidth="1"/>
    <col min="4" max="4" width="14.140625" style="0" customWidth="1"/>
    <col min="5" max="5" width="14.7109375" style="0" bestFit="1" customWidth="1"/>
    <col min="6" max="6" width="9.28125" style="0" customWidth="1"/>
    <col min="8" max="8" width="9.7109375" style="0" bestFit="1" customWidth="1"/>
    <col min="9" max="9" width="12.28125" style="0" bestFit="1" customWidth="1"/>
    <col min="11" max="11" width="14.28125" style="0" customWidth="1"/>
  </cols>
  <sheetData>
    <row r="1" spans="2:11" ht="15">
      <c r="B1" s="91" t="s">
        <v>40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2:11" ht="15"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2:11" ht="15"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11" ht="32.2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96" t="s">
        <v>0</v>
      </c>
      <c r="B6" s="72"/>
      <c r="C6" s="72"/>
      <c r="D6" s="72"/>
      <c r="E6" s="72"/>
      <c r="F6" s="72"/>
      <c r="G6" s="72"/>
      <c r="H6" s="72"/>
      <c r="I6" s="73"/>
      <c r="J6" s="1"/>
      <c r="K6" s="1"/>
    </row>
    <row r="7" spans="1:9" ht="75" customHeight="1">
      <c r="A7" s="18" t="s">
        <v>1</v>
      </c>
      <c r="B7" s="3" t="s">
        <v>71</v>
      </c>
      <c r="C7" s="2" t="s">
        <v>2</v>
      </c>
      <c r="D7" s="2" t="s">
        <v>3</v>
      </c>
      <c r="E7" s="2" t="s">
        <v>4</v>
      </c>
      <c r="F7" s="2" t="s">
        <v>42</v>
      </c>
      <c r="G7" s="2" t="s">
        <v>43</v>
      </c>
      <c r="H7" s="2" t="s">
        <v>45</v>
      </c>
      <c r="I7" s="19" t="s">
        <v>44</v>
      </c>
    </row>
    <row r="8" spans="1:9" ht="15">
      <c r="A8" s="27" t="s">
        <v>5</v>
      </c>
      <c r="B8" s="52"/>
      <c r="C8" s="25">
        <v>2</v>
      </c>
      <c r="D8" s="15">
        <f>B8*C8</f>
        <v>0</v>
      </c>
      <c r="E8" s="15">
        <f>D8*24</f>
        <v>0</v>
      </c>
      <c r="F8" s="97"/>
      <c r="G8" s="97"/>
      <c r="H8" s="97"/>
      <c r="I8" s="98"/>
    </row>
    <row r="9" spans="1:9" ht="15">
      <c r="A9" s="27" t="s">
        <v>6</v>
      </c>
      <c r="B9" s="52"/>
      <c r="C9" s="25">
        <v>20</v>
      </c>
      <c r="D9" s="15">
        <f aca="true" t="shared" si="0" ref="D9:D16">B9*C9</f>
        <v>0</v>
      </c>
      <c r="E9" s="15">
        <f aca="true" t="shared" si="1" ref="E9:E16">D9*24</f>
        <v>0</v>
      </c>
      <c r="F9" s="97"/>
      <c r="G9" s="97"/>
      <c r="H9" s="97"/>
      <c r="I9" s="98"/>
    </row>
    <row r="10" spans="1:9" ht="15">
      <c r="A10" s="27" t="s">
        <v>7</v>
      </c>
      <c r="B10" s="52"/>
      <c r="C10" s="25">
        <v>30</v>
      </c>
      <c r="D10" s="15">
        <f t="shared" si="0"/>
        <v>0</v>
      </c>
      <c r="E10" s="15">
        <f t="shared" si="1"/>
        <v>0</v>
      </c>
      <c r="F10" s="97"/>
      <c r="G10" s="97"/>
      <c r="H10" s="97"/>
      <c r="I10" s="98"/>
    </row>
    <row r="11" spans="1:9" ht="15">
      <c r="A11" s="27" t="s">
        <v>8</v>
      </c>
      <c r="B11" s="52"/>
      <c r="C11" s="25">
        <v>10</v>
      </c>
      <c r="D11" s="15">
        <f t="shared" si="0"/>
        <v>0</v>
      </c>
      <c r="E11" s="15">
        <f t="shared" si="1"/>
        <v>0</v>
      </c>
      <c r="F11" s="97"/>
      <c r="G11" s="97"/>
      <c r="H11" s="97"/>
      <c r="I11" s="98"/>
    </row>
    <row r="12" spans="1:9" ht="15">
      <c r="A12" s="27" t="s">
        <v>9</v>
      </c>
      <c r="B12" s="52"/>
      <c r="C12" s="25">
        <v>5</v>
      </c>
      <c r="D12" s="15">
        <f t="shared" si="0"/>
        <v>0</v>
      </c>
      <c r="E12" s="15">
        <f t="shared" si="1"/>
        <v>0</v>
      </c>
      <c r="F12" s="97"/>
      <c r="G12" s="97"/>
      <c r="H12" s="97"/>
      <c r="I12" s="98"/>
    </row>
    <row r="13" spans="1:9" ht="15">
      <c r="A13" s="27" t="s">
        <v>41</v>
      </c>
      <c r="B13" s="52"/>
      <c r="C13" s="25">
        <v>20</v>
      </c>
      <c r="D13" s="15">
        <f t="shared" si="0"/>
        <v>0</v>
      </c>
      <c r="E13" s="15">
        <f t="shared" si="1"/>
        <v>0</v>
      </c>
      <c r="F13" s="26"/>
      <c r="G13" s="26"/>
      <c r="H13" s="26"/>
      <c r="I13" s="28"/>
    </row>
    <row r="14" spans="1:9" ht="15">
      <c r="A14" s="27" t="s">
        <v>10</v>
      </c>
      <c r="B14" s="52"/>
      <c r="C14" s="25">
        <v>10</v>
      </c>
      <c r="D14" s="15">
        <f t="shared" si="0"/>
        <v>0</v>
      </c>
      <c r="E14" s="15">
        <f t="shared" si="1"/>
        <v>0</v>
      </c>
      <c r="F14" s="26"/>
      <c r="G14" s="26"/>
      <c r="H14" s="26"/>
      <c r="I14" s="28"/>
    </row>
    <row r="15" spans="1:9" ht="15">
      <c r="A15" s="27" t="s">
        <v>11</v>
      </c>
      <c r="B15" s="52"/>
      <c r="C15" s="25">
        <v>50</v>
      </c>
      <c r="D15" s="15">
        <f t="shared" si="0"/>
        <v>0</v>
      </c>
      <c r="E15" s="15">
        <f t="shared" si="1"/>
        <v>0</v>
      </c>
      <c r="F15" s="26"/>
      <c r="G15" s="26"/>
      <c r="H15" s="26"/>
      <c r="I15" s="28"/>
    </row>
    <row r="16" spans="1:9" ht="15">
      <c r="A16" s="27" t="s">
        <v>12</v>
      </c>
      <c r="B16" s="52"/>
      <c r="C16" s="25">
        <v>153</v>
      </c>
      <c r="D16" s="15">
        <f t="shared" si="0"/>
        <v>0</v>
      </c>
      <c r="E16" s="15">
        <f t="shared" si="1"/>
        <v>0</v>
      </c>
      <c r="F16" s="26"/>
      <c r="G16" s="26"/>
      <c r="H16" s="26"/>
      <c r="I16" s="28"/>
    </row>
    <row r="17" spans="1:9" ht="15.75" thickBot="1">
      <c r="A17" s="101" t="s">
        <v>13</v>
      </c>
      <c r="B17" s="102"/>
      <c r="C17" s="29">
        <f>SUM(C8:C16)</f>
        <v>300</v>
      </c>
      <c r="D17" s="12">
        <f>SUM(D8:D16)</f>
        <v>0</v>
      </c>
      <c r="E17" s="12">
        <f>SUM(E8:E16)</f>
        <v>0</v>
      </c>
      <c r="F17" s="99"/>
      <c r="G17" s="99"/>
      <c r="H17" s="99"/>
      <c r="I17" s="100"/>
    </row>
    <row r="18" ht="15.75" thickBot="1"/>
    <row r="19" spans="1:9" ht="15">
      <c r="A19" s="93" t="s">
        <v>38</v>
      </c>
      <c r="B19" s="94"/>
      <c r="C19" s="94"/>
      <c r="D19" s="94"/>
      <c r="E19" s="94"/>
      <c r="F19" s="94"/>
      <c r="G19" s="94"/>
      <c r="H19" s="94"/>
      <c r="I19" s="95"/>
    </row>
    <row r="20" spans="1:9" ht="60" customHeight="1">
      <c r="A20" s="6" t="s">
        <v>21</v>
      </c>
      <c r="B20" s="4" t="s">
        <v>22</v>
      </c>
      <c r="C20" s="4" t="s">
        <v>23</v>
      </c>
      <c r="D20" s="4" t="s">
        <v>24</v>
      </c>
      <c r="E20" s="4" t="s">
        <v>25</v>
      </c>
      <c r="F20" s="4" t="s">
        <v>26</v>
      </c>
      <c r="G20" s="4" t="s">
        <v>23</v>
      </c>
      <c r="H20" s="4" t="s">
        <v>24</v>
      </c>
      <c r="I20" s="7" t="s">
        <v>25</v>
      </c>
    </row>
    <row r="21" spans="1:9" ht="15">
      <c r="A21" s="8" t="s">
        <v>29</v>
      </c>
      <c r="B21" s="5">
        <v>30</v>
      </c>
      <c r="C21" s="15"/>
      <c r="D21" s="15">
        <f>B21*C21</f>
        <v>0</v>
      </c>
      <c r="E21" s="15">
        <f>D21*24</f>
        <v>0</v>
      </c>
      <c r="F21" s="16">
        <v>70</v>
      </c>
      <c r="G21" s="15"/>
      <c r="H21" s="15">
        <f>F21*G21</f>
        <v>0</v>
      </c>
      <c r="I21" s="17">
        <f>H21*24</f>
        <v>0</v>
      </c>
    </row>
    <row r="22" spans="1:9" ht="15">
      <c r="A22" s="8" t="s">
        <v>30</v>
      </c>
      <c r="B22" s="5">
        <v>20</v>
      </c>
      <c r="C22" s="15"/>
      <c r="D22" s="15">
        <f aca="true" t="shared" si="2" ref="D22:D23">B22*C22</f>
        <v>0</v>
      </c>
      <c r="E22" s="15">
        <f aca="true" t="shared" si="3" ref="E22:E23">D22*24</f>
        <v>0</v>
      </c>
      <c r="F22" s="16">
        <v>45</v>
      </c>
      <c r="G22" s="15"/>
      <c r="H22" s="15">
        <f aca="true" t="shared" si="4" ref="H22:H23">F22*G22</f>
        <v>0</v>
      </c>
      <c r="I22" s="17">
        <f aca="true" t="shared" si="5" ref="I22:I23">H22*24</f>
        <v>0</v>
      </c>
    </row>
    <row r="23" spans="1:9" ht="15">
      <c r="A23" s="8" t="s">
        <v>31</v>
      </c>
      <c r="B23" s="5">
        <v>10</v>
      </c>
      <c r="C23" s="15"/>
      <c r="D23" s="15">
        <f t="shared" si="2"/>
        <v>0</v>
      </c>
      <c r="E23" s="15">
        <f t="shared" si="3"/>
        <v>0</v>
      </c>
      <c r="F23" s="16">
        <v>20</v>
      </c>
      <c r="G23" s="15"/>
      <c r="H23" s="15">
        <f t="shared" si="4"/>
        <v>0</v>
      </c>
      <c r="I23" s="17">
        <f t="shared" si="5"/>
        <v>0</v>
      </c>
    </row>
    <row r="24" spans="1:9" ht="15.75" thickBot="1">
      <c r="A24" s="9" t="s">
        <v>13</v>
      </c>
      <c r="B24" s="10">
        <f>SUM(B21:B23)</f>
        <v>60</v>
      </c>
      <c r="C24" s="11"/>
      <c r="D24" s="12">
        <f>SUM(D21:D23)</f>
        <v>0</v>
      </c>
      <c r="E24" s="12">
        <f>SUM(E21:E23)</f>
        <v>0</v>
      </c>
      <c r="F24" s="10">
        <f>SUM(F21:F23)</f>
        <v>135</v>
      </c>
      <c r="G24" s="13"/>
      <c r="H24" s="12">
        <f>SUM(H21:H23)</f>
        <v>0</v>
      </c>
      <c r="I24" s="14">
        <f>SUM(I21:I23)</f>
        <v>0</v>
      </c>
    </row>
    <row r="25" ht="15.75" thickBot="1"/>
    <row r="26" spans="1:6" ht="15" customHeight="1">
      <c r="A26" s="88" t="s">
        <v>47</v>
      </c>
      <c r="B26" s="89"/>
      <c r="C26" s="89"/>
      <c r="D26" s="89"/>
      <c r="E26" s="89"/>
      <c r="F26" s="90"/>
    </row>
    <row r="27" spans="1:6" ht="45">
      <c r="A27" s="6" t="s">
        <v>69</v>
      </c>
      <c r="B27" s="4" t="s">
        <v>23</v>
      </c>
      <c r="C27" s="4" t="s">
        <v>69</v>
      </c>
      <c r="D27" s="4" t="s">
        <v>23</v>
      </c>
      <c r="E27" s="4" t="s">
        <v>69</v>
      </c>
      <c r="F27" s="7" t="s">
        <v>23</v>
      </c>
    </row>
    <row r="28" spans="1:6" ht="15">
      <c r="A28" s="54"/>
      <c r="B28" s="60"/>
      <c r="C28" s="62" t="s">
        <v>56</v>
      </c>
      <c r="D28" s="58"/>
      <c r="E28" s="62" t="s">
        <v>64</v>
      </c>
      <c r="F28" s="56"/>
    </row>
    <row r="29" spans="1:6" ht="15" customHeight="1">
      <c r="A29" s="86" t="s">
        <v>70</v>
      </c>
      <c r="B29" s="87"/>
      <c r="C29" s="62" t="s">
        <v>57</v>
      </c>
      <c r="D29" s="58"/>
      <c r="E29" s="62" t="s">
        <v>65</v>
      </c>
      <c r="F29" s="56"/>
    </row>
    <row r="30" spans="1:6" ht="4.5" customHeight="1" hidden="1">
      <c r="A30" s="86"/>
      <c r="B30" s="87"/>
      <c r="C30" s="63"/>
      <c r="D30" s="58"/>
      <c r="E30" s="53"/>
      <c r="F30" s="56"/>
    </row>
    <row r="31" spans="1:6" ht="15">
      <c r="A31" s="8" t="s">
        <v>53</v>
      </c>
      <c r="B31" s="60"/>
      <c r="C31" s="62" t="s">
        <v>58</v>
      </c>
      <c r="D31" s="58"/>
      <c r="E31" s="62" t="s">
        <v>66</v>
      </c>
      <c r="F31" s="56"/>
    </row>
    <row r="32" spans="1:6" ht="15">
      <c r="A32" s="8" t="s">
        <v>52</v>
      </c>
      <c r="B32" s="60"/>
      <c r="C32" s="62" t="s">
        <v>59</v>
      </c>
      <c r="D32" s="58"/>
      <c r="E32" s="62" t="s">
        <v>67</v>
      </c>
      <c r="F32" s="56"/>
    </row>
    <row r="33" spans="1:6" ht="15">
      <c r="A33" s="8" t="s">
        <v>54</v>
      </c>
      <c r="B33" s="60"/>
      <c r="C33" s="62" t="s">
        <v>60</v>
      </c>
      <c r="D33" s="58"/>
      <c r="E33" s="62" t="s">
        <v>68</v>
      </c>
      <c r="F33" s="56"/>
    </row>
    <row r="34" spans="1:6" ht="15">
      <c r="A34" s="8" t="s">
        <v>50</v>
      </c>
      <c r="B34" s="60"/>
      <c r="C34" s="62" t="s">
        <v>61</v>
      </c>
      <c r="D34" s="58"/>
      <c r="E34" s="62"/>
      <c r="F34" s="56"/>
    </row>
    <row r="35" spans="1:6" ht="15">
      <c r="A35" s="8" t="s">
        <v>51</v>
      </c>
      <c r="B35" s="60"/>
      <c r="C35" s="62" t="s">
        <v>62</v>
      </c>
      <c r="D35" s="58"/>
      <c r="E35" s="62"/>
      <c r="F35" s="56"/>
    </row>
    <row r="36" spans="1:6" ht="15.75" thickBot="1">
      <c r="A36" s="55" t="s">
        <v>55</v>
      </c>
      <c r="B36" s="61"/>
      <c r="C36" s="64" t="s">
        <v>63</v>
      </c>
      <c r="D36" s="59"/>
      <c r="E36" s="64"/>
      <c r="F36" s="57"/>
    </row>
    <row r="38" ht="15.75" thickBot="1"/>
    <row r="39" spans="1:11" ht="15">
      <c r="A39" s="78" t="s">
        <v>14</v>
      </c>
      <c r="B39" s="79"/>
      <c r="C39" s="79"/>
      <c r="D39" s="79"/>
      <c r="E39" s="80"/>
      <c r="G39" s="78" t="s">
        <v>39</v>
      </c>
      <c r="H39" s="79"/>
      <c r="I39" s="79"/>
      <c r="J39" s="79"/>
      <c r="K39" s="80"/>
    </row>
    <row r="40" spans="1:11" ht="60">
      <c r="A40" s="30" t="s">
        <v>1</v>
      </c>
      <c r="B40" s="31" t="s">
        <v>15</v>
      </c>
      <c r="C40" s="31" t="s">
        <v>2</v>
      </c>
      <c r="D40" s="31" t="s">
        <v>3</v>
      </c>
      <c r="E40" s="32" t="s">
        <v>4</v>
      </c>
      <c r="G40" s="44" t="s">
        <v>21</v>
      </c>
      <c r="H40" s="45" t="s">
        <v>27</v>
      </c>
      <c r="I40" s="45" t="s">
        <v>28</v>
      </c>
      <c r="J40" s="46" t="s">
        <v>24</v>
      </c>
      <c r="K40" s="47" t="s">
        <v>25</v>
      </c>
    </row>
    <row r="41" spans="1:11" ht="15">
      <c r="A41" s="20" t="s">
        <v>16</v>
      </c>
      <c r="B41" s="33"/>
      <c r="C41" s="21">
        <v>5</v>
      </c>
      <c r="D41" s="33">
        <f aca="true" t="shared" si="6" ref="D41:D45">B41*C41</f>
        <v>0</v>
      </c>
      <c r="E41" s="34">
        <f>D41*24</f>
        <v>0</v>
      </c>
      <c r="G41" s="37" t="s">
        <v>29</v>
      </c>
      <c r="H41" s="38">
        <v>3</v>
      </c>
      <c r="I41" s="39"/>
      <c r="J41" s="39">
        <f>H41*I41</f>
        <v>0</v>
      </c>
      <c r="K41" s="40">
        <f>J41*24</f>
        <v>0</v>
      </c>
    </row>
    <row r="42" spans="1:11" ht="15">
      <c r="A42" s="20" t="s">
        <v>17</v>
      </c>
      <c r="B42" s="33"/>
      <c r="C42" s="21">
        <v>3</v>
      </c>
      <c r="D42" s="33">
        <f t="shared" si="6"/>
        <v>0</v>
      </c>
      <c r="E42" s="34">
        <f aca="true" t="shared" si="7" ref="E42:E45">D42*24</f>
        <v>0</v>
      </c>
      <c r="G42" s="37" t="s">
        <v>30</v>
      </c>
      <c r="H42" s="38">
        <v>2</v>
      </c>
      <c r="I42" s="39"/>
      <c r="J42" s="39">
        <f aca="true" t="shared" si="8" ref="J42:J43">H42*I42</f>
        <v>0</v>
      </c>
      <c r="K42" s="40">
        <f aca="true" t="shared" si="9" ref="K42:K43">J42*24</f>
        <v>0</v>
      </c>
    </row>
    <row r="43" spans="1:11" ht="15">
      <c r="A43" s="20" t="s">
        <v>18</v>
      </c>
      <c r="B43" s="33"/>
      <c r="C43" s="21">
        <v>2</v>
      </c>
      <c r="D43" s="33">
        <f t="shared" si="6"/>
        <v>0</v>
      </c>
      <c r="E43" s="34">
        <f t="shared" si="7"/>
        <v>0</v>
      </c>
      <c r="G43" s="37" t="s">
        <v>31</v>
      </c>
      <c r="H43" s="38">
        <v>1</v>
      </c>
      <c r="I43" s="39"/>
      <c r="J43" s="39">
        <f t="shared" si="8"/>
        <v>0</v>
      </c>
      <c r="K43" s="40">
        <f t="shared" si="9"/>
        <v>0</v>
      </c>
    </row>
    <row r="44" spans="1:11" ht="15.75" thickBot="1">
      <c r="A44" s="20" t="s">
        <v>19</v>
      </c>
      <c r="B44" s="33"/>
      <c r="C44" s="21">
        <v>1</v>
      </c>
      <c r="D44" s="33">
        <f t="shared" si="6"/>
        <v>0</v>
      </c>
      <c r="E44" s="34">
        <f t="shared" si="7"/>
        <v>0</v>
      </c>
      <c r="G44" s="41" t="s">
        <v>13</v>
      </c>
      <c r="H44" s="81"/>
      <c r="I44" s="82"/>
      <c r="J44" s="42">
        <f>SUM(J41:J43)</f>
        <v>0</v>
      </c>
      <c r="K44" s="43">
        <f>SUM(K41:K43)</f>
        <v>0</v>
      </c>
    </row>
    <row r="45" spans="1:5" ht="15">
      <c r="A45" s="20" t="s">
        <v>20</v>
      </c>
      <c r="B45" s="33"/>
      <c r="C45" s="21">
        <v>1</v>
      </c>
      <c r="D45" s="33">
        <f t="shared" si="6"/>
        <v>0</v>
      </c>
      <c r="E45" s="34">
        <f t="shared" si="7"/>
        <v>0</v>
      </c>
    </row>
    <row r="46" spans="1:5" ht="15.75" thickBot="1">
      <c r="A46" s="22" t="s">
        <v>13</v>
      </c>
      <c r="B46" s="35"/>
      <c r="C46" s="23">
        <f>SUM(C41:C45)</f>
        <v>12</v>
      </c>
      <c r="D46" s="24">
        <f>SUM(D41:D45)</f>
        <v>0</v>
      </c>
      <c r="E46" s="36">
        <f>SUM(E41:E45)</f>
        <v>0</v>
      </c>
    </row>
    <row r="47" ht="15.75" thickBot="1"/>
    <row r="48" spans="1:8" ht="16.5" customHeight="1">
      <c r="A48" s="83" t="s">
        <v>35</v>
      </c>
      <c r="B48" s="84"/>
      <c r="C48" s="84"/>
      <c r="D48" s="84"/>
      <c r="E48" s="85"/>
      <c r="F48" s="69" t="s">
        <v>48</v>
      </c>
      <c r="G48" s="69"/>
      <c r="H48" s="70"/>
    </row>
    <row r="49" spans="1:8" ht="60" customHeight="1">
      <c r="A49" s="48"/>
      <c r="B49" s="75" t="s">
        <v>36</v>
      </c>
      <c r="C49" s="75"/>
      <c r="D49" s="75" t="s">
        <v>37</v>
      </c>
      <c r="E49" s="76"/>
      <c r="F49" s="67" t="s">
        <v>49</v>
      </c>
      <c r="G49" s="67"/>
      <c r="H49" s="68"/>
    </row>
    <row r="50" spans="1:8" ht="15.75" thickBot="1">
      <c r="A50" s="49" t="s">
        <v>13</v>
      </c>
      <c r="B50" s="71"/>
      <c r="C50" s="71"/>
      <c r="D50" s="71">
        <f>B50/24</f>
        <v>0</v>
      </c>
      <c r="E50" s="77"/>
      <c r="F50" s="65"/>
      <c r="G50" s="65"/>
      <c r="H50" s="66"/>
    </row>
    <row r="51" ht="15">
      <c r="A51" t="s">
        <v>46</v>
      </c>
    </row>
    <row r="52" ht="15.75" thickBot="1"/>
    <row r="53" spans="1:5" ht="30" customHeight="1">
      <c r="A53" s="50"/>
      <c r="B53" s="72" t="s">
        <v>33</v>
      </c>
      <c r="C53" s="72"/>
      <c r="D53" s="72" t="s">
        <v>34</v>
      </c>
      <c r="E53" s="73"/>
    </row>
    <row r="54" spans="1:5" ht="15.75" thickBot="1">
      <c r="A54" s="51" t="s">
        <v>32</v>
      </c>
      <c r="B54" s="71">
        <f>D17+D24+H24+D46+J44+D50</f>
        <v>0</v>
      </c>
      <c r="C54" s="71"/>
      <c r="D54" s="71">
        <f>E17+E24+I24+E46+K44</f>
        <v>0</v>
      </c>
      <c r="E54" s="74"/>
    </row>
  </sheetData>
  <mergeCells count="23">
    <mergeCell ref="A26:F26"/>
    <mergeCell ref="B1:K4"/>
    <mergeCell ref="A19:I19"/>
    <mergeCell ref="A6:I6"/>
    <mergeCell ref="F8:I12"/>
    <mergeCell ref="F17:I17"/>
    <mergeCell ref="A17:B17"/>
    <mergeCell ref="A39:E39"/>
    <mergeCell ref="G39:K39"/>
    <mergeCell ref="H44:I44"/>
    <mergeCell ref="A48:E48"/>
    <mergeCell ref="A29:B30"/>
    <mergeCell ref="F50:H50"/>
    <mergeCell ref="F49:H49"/>
    <mergeCell ref="F48:H48"/>
    <mergeCell ref="B54:C54"/>
    <mergeCell ref="D53:E53"/>
    <mergeCell ref="D54:E54"/>
    <mergeCell ref="B49:C49"/>
    <mergeCell ref="D49:E49"/>
    <mergeCell ref="B50:C50"/>
    <mergeCell ref="D50:E50"/>
    <mergeCell ref="B53:C53"/>
  </mergeCells>
  <conditionalFormatting sqref="D54:E54">
    <cfRule type="cellIs" priority="1" dxfId="1" operator="greaterThan">
      <formula>2000000</formula>
    </cfRule>
    <cfRule type="cellIs" priority="2" dxfId="0" operator="greaterThan">
      <formula>" 2000000- Kč "</formula>
    </cfRule>
  </conditionalFormatting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Rašková Klára</cp:lastModifiedBy>
  <cp:lastPrinted>2021-05-19T12:43:20Z</cp:lastPrinted>
  <dcterms:created xsi:type="dcterms:W3CDTF">2021-04-25T12:48:26Z</dcterms:created>
  <dcterms:modified xsi:type="dcterms:W3CDTF">2021-05-21T08:38:27Z</dcterms:modified>
  <cp:category/>
  <cp:version/>
  <cp:contentType/>
  <cp:contentStatus/>
</cp:coreProperties>
</file>