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16" yWindow="65416" windowWidth="29040" windowHeight="15840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'Položky'!$A$5:$G$44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'Položky'!$G$10</definedName>
    <definedName name="SloupecCisloPol">'Položky'!$B$10</definedName>
    <definedName name="SloupecJC">'Položky'!$F$10</definedName>
    <definedName name="SloupecMJ">'Položky'!$D$10</definedName>
    <definedName name="SloupecMnozstvi">'Položky'!$E$10</definedName>
    <definedName name="SloupecNazPol">'Položky'!$C$10</definedName>
    <definedName name="SloupecPC">'Položky'!$A$10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'Položky'!$5:$10</definedName>
  </definedNames>
  <calcPr calcId="191029"/>
  <extLst/>
</workbook>
</file>

<file path=xl/sharedStrings.xml><?xml version="1.0" encoding="utf-8"?>
<sst xmlns="http://schemas.openxmlformats.org/spreadsheetml/2006/main" count="97" uniqueCount="70">
  <si>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</si>
  <si>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</si>
  <si>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</si>
  <si>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</si>
  <si>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</si>
  <si>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</si>
  <si>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</si>
  <si>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</si>
  <si>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</si>
  <si>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</si>
  <si>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</si>
  <si>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</si>
  <si>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</si>
  <si>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63</t>
  </si>
  <si>
    <t>Podlahy a podlahové konstrukce</t>
  </si>
  <si>
    <t>632451022R00</t>
  </si>
  <si>
    <t>Vyrovnávací potěr MC 15, v pásu, tl. 30 mm/š600mm vč. penetrace</t>
  </si>
  <si>
    <t>m</t>
  </si>
  <si>
    <t>91</t>
  </si>
  <si>
    <t>Doplňující práce</t>
  </si>
  <si>
    <t>91-1</t>
  </si>
  <si>
    <t xml:space="preserve">Doprava materiálu,lešení,WC,.. </t>
  </si>
  <si>
    <t>kpl</t>
  </si>
  <si>
    <t>94</t>
  </si>
  <si>
    <t>Lešení a stavební výtahy</t>
  </si>
  <si>
    <t>941941031R00</t>
  </si>
  <si>
    <t xml:space="preserve">Montáž lešení leh.řad.s podlahami,š.do 1 m, H 10 m </t>
  </si>
  <si>
    <t>m2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</si>
  <si>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</si>
  <si>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</si>
  <si>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</si>
  <si>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</si>
  <si>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96</t>
  </si>
  <si>
    <t>Bourání konstrukcí</t>
  </si>
  <si>
    <t>764321830R00</t>
  </si>
  <si>
    <t>Demontáž oplechování říms, rš 660 mm, do 30° vč. žlabu</t>
  </si>
  <si>
    <t>96-1</t>
  </si>
  <si>
    <t xml:space="preserve">Likvidace suti </t>
  </si>
  <si>
    <t>99</t>
  </si>
  <si>
    <t>Staveništní přesun hmot</t>
  </si>
  <si>
    <t>998011002R00</t>
  </si>
  <si>
    <t xml:space="preserve">Přesun hmot pro budovy zděné výšky do 12 m </t>
  </si>
  <si>
    <t>t</t>
  </si>
  <si>
    <t>711</t>
  </si>
  <si>
    <t>Izolace proti vodě</t>
  </si>
  <si>
    <t>711131101RZ1</t>
  </si>
  <si>
    <t xml:space="preserve">Izolace proti vlhkosti vodorovná pásy -samolepící </t>
  </si>
  <si>
    <t>711141559RZ1</t>
  </si>
  <si>
    <t xml:space="preserve">Izolace proti vlhk. vodorovná pásy přitavením </t>
  </si>
  <si>
    <t>713</t>
  </si>
  <si>
    <t>Izolace tepelné</t>
  </si>
  <si>
    <t>713-1</t>
  </si>
  <si>
    <t xml:space="preserve">D+M spádového klínu 180/600 EPS 100S </t>
  </si>
  <si>
    <t>762</t>
  </si>
  <si>
    <t>Konstrukce tesařské</t>
  </si>
  <si>
    <t>762341047U00</t>
  </si>
  <si>
    <t xml:space="preserve">D+M deska  OSB 25 /600 </t>
  </si>
  <si>
    <t>764</t>
  </si>
  <si>
    <t>Konstrukce klempířské</t>
  </si>
  <si>
    <t>764351203R00</t>
  </si>
  <si>
    <t>764321220R00</t>
  </si>
  <si>
    <t>764-1</t>
  </si>
  <si>
    <t>764-2</t>
  </si>
  <si>
    <t>B60</t>
  </si>
  <si>
    <t>Oprava střechy areál Bludovice</t>
  </si>
  <si>
    <t xml:space="preserve">Žlaby z Pz lak (odstín hnědý) plechu podokapní ,rš 330 mm vč. háků </t>
  </si>
  <si>
    <t xml:space="preserve">Oplechování Pz lak (odstín hnědý) -okapový plech rš 500 mm </t>
  </si>
  <si>
    <t>Úprava pro napojení svodů vč. materiálu (odstín hnědý)</t>
  </si>
  <si>
    <t>D+M oplechování boční hrany (odstín hnědý)</t>
  </si>
  <si>
    <t>Příloha č.1 ke smlouvě o dílo č.S181/21 -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</si>
</sst>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2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1" fillId="0" borderId="2" xfId="20" applyFont="1" applyBorder="1">
      <alignment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3" fillId="0" borderId="3" xfId="20" applyFont="1" applyBorder="1" applyAlignment="1">
      <alignment horizontal="right"/>
      <protection/>
    </xf>
    <xf numFmtId="0" fontId="1" fillId="0" borderId="1" xfId="20" applyFont="1" applyBorder="1" applyAlignment="1">
      <alignment horizontal="left"/>
      <protection/>
    </xf>
    <xf numFmtId="0" fontId="1" fillId="0" borderId="4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5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6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left"/>
      <protection/>
    </xf>
    <xf numFmtId="0" fontId="2" fillId="0" borderId="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6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7" fillId="0" borderId="0" xfId="20" applyFont="1">
      <alignment/>
      <protection/>
    </xf>
    <xf numFmtId="0" fontId="8" fillId="0" borderId="10" xfId="20" applyFont="1" applyBorder="1" applyAlignment="1">
      <alignment horizontal="center" vertical="top"/>
      <protection/>
    </xf>
    <xf numFmtId="49" fontId="8" fillId="0" borderId="10" xfId="20" applyNumberFormat="1" applyFont="1" applyBorder="1" applyAlignment="1">
      <alignment horizontal="left" vertical="top"/>
      <protection/>
    </xf>
    <xf numFmtId="0" fontId="8" fillId="0" borderId="10" xfId="20" applyFont="1" applyBorder="1" applyAlignment="1">
      <alignment vertical="top" wrapText="1"/>
      <protection/>
    </xf>
    <xf numFmtId="49" fontId="8" fillId="0" borderId="10" xfId="20" applyNumberFormat="1" applyFont="1" applyBorder="1" applyAlignment="1">
      <alignment horizontal="center" shrinkToFit="1"/>
      <protection/>
    </xf>
    <xf numFmtId="4" fontId="8" fillId="0" borderId="10" xfId="20" applyNumberFormat="1" applyFont="1" applyBorder="1" applyAlignment="1">
      <alignment horizontal="right"/>
      <protection/>
    </xf>
    <xf numFmtId="4" fontId="8" fillId="0" borderId="10" xfId="20" applyNumberFormat="1" applyFont="1" applyBorder="1">
      <alignment/>
      <protection/>
    </xf>
    <xf numFmtId="0" fontId="7" fillId="0" borderId="0" xfId="20" applyFont="1">
      <alignment/>
      <protection/>
    </xf>
    <xf numFmtId="0" fontId="1" fillId="2" borderId="5" xfId="20" applyFont="1" applyFill="1" applyBorder="1" applyAlignment="1">
      <alignment horizontal="center"/>
      <protection/>
    </xf>
    <xf numFmtId="49" fontId="9" fillId="2" borderId="5" xfId="20" applyNumberFormat="1" applyFont="1" applyFill="1" applyBorder="1" applyAlignment="1">
      <alignment horizontal="left"/>
      <protection/>
    </xf>
    <xf numFmtId="0" fontId="9" fillId="2" borderId="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6" xfId="20" applyNumberFormat="1" applyFont="1" applyFill="1" applyBorder="1" applyAlignment="1">
      <alignment horizontal="right"/>
      <protection/>
    </xf>
    <xf numFmtId="4" fontId="2" fillId="2" borderId="5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1" fillId="0" borderId="0" xfId="20" applyFont="1" applyBorder="1">
      <alignment/>
      <protection/>
    </xf>
    <xf numFmtId="3" fontId="11" fillId="0" borderId="0" xfId="20" applyNumberFormat="1" applyFont="1" applyBorder="1" applyAlignment="1">
      <alignment horizontal="right"/>
      <protection/>
    </xf>
    <xf numFmtId="4" fontId="11" fillId="0" borderId="0" xfId="20" applyNumberFormat="1" applyFont="1" applyBorder="1">
      <alignment/>
      <protection/>
    </xf>
    <xf numFmtId="0" fontId="1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0" fontId="1" fillId="0" borderId="12" xfId="20" applyFont="1" applyBorder="1" applyAlignment="1">
      <alignment horizontal="center"/>
      <protection/>
    </xf>
    <xf numFmtId="49" fontId="1" fillId="0" borderId="13" xfId="20" applyNumberFormat="1" applyFont="1" applyBorder="1" applyAlignment="1">
      <alignment horizontal="center"/>
      <protection/>
    </xf>
    <xf numFmtId="0" fontId="1" fillId="0" borderId="14" xfId="20" applyFont="1" applyBorder="1" applyAlignment="1">
      <alignment horizontal="center"/>
      <protection/>
    </xf>
    <xf numFmtId="0" fontId="1" fillId="0" borderId="15" xfId="20" applyFont="1" applyBorder="1" applyAlignment="1">
      <alignment horizontal="center" shrinkToFit="1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16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CZ117"/>
  <sheetViews>
    <sheetView showGridLines="0" showZeros="0" tabSelected="1" workbookViewId="0" topLeftCell="A1">
      <selection activeCell="H5" sqref="H5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45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5" spans="1:7" ht="15.75">
      <c r="A5" s="51" t="s">
        <v>69</v>
      </c>
      <c r="B5" s="51"/>
      <c r="C5" s="51"/>
      <c r="D5" s="51"/>
      <c r="E5" s="51"/>
      <c r="F5" s="51"/>
      <c r="G5" s="51"/>
    </row>
    <row r="6" spans="1:7" ht="14.25" customHeight="1" thickBot="1">
      <c r="A6" s="6"/>
      <c r="B6" s="7"/>
      <c r="C6" s="8"/>
      <c r="D6" s="8"/>
      <c r="E6" s="9"/>
      <c r="F6" s="8"/>
      <c r="G6" s="8"/>
    </row>
    <row r="7" spans="1:7" ht="13.5" thickTop="1">
      <c r="A7" s="52" t="s">
        <v>0</v>
      </c>
      <c r="B7" s="53"/>
      <c r="C7" s="1" t="s">
        <v>64</v>
      </c>
      <c r="D7" s="2"/>
      <c r="E7" s="10" t="s">
        <v>2</v>
      </c>
      <c r="F7" s="11"/>
      <c r="G7" s="12"/>
    </row>
    <row r="8" spans="1:7" ht="13.5" thickBot="1">
      <c r="A8" s="54" t="s">
        <v>1</v>
      </c>
      <c r="B8" s="55"/>
      <c r="C8" s="3" t="s">
        <v>63</v>
      </c>
      <c r="D8" s="4"/>
      <c r="E8" s="56"/>
      <c r="F8" s="57"/>
      <c r="G8" s="58"/>
    </row>
    <row r="9" spans="1:7" ht="13.5" thickTop="1">
      <c r="A9" s="13"/>
      <c r="B9" s="6"/>
      <c r="C9" s="6"/>
      <c r="D9" s="6"/>
      <c r="E9" s="14"/>
      <c r="F9" s="6"/>
      <c r="G9" s="15"/>
    </row>
    <row r="10" spans="1:7" ht="12.75">
      <c r="A10" s="16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17" t="s">
        <v>8</v>
      </c>
      <c r="G10" s="19" t="s">
        <v>9</v>
      </c>
    </row>
    <row r="11" spans="1:15" ht="12.75">
      <c r="A11" s="20" t="s">
        <v>10</v>
      </c>
      <c r="B11" s="21" t="s">
        <v>13</v>
      </c>
      <c r="C11" s="22" t="s">
        <v>14</v>
      </c>
      <c r="D11" s="23"/>
      <c r="E11" s="24"/>
      <c r="F11" s="24"/>
      <c r="G11" s="25"/>
      <c r="H11" s="26"/>
      <c r="I11" s="26"/>
      <c r="O11" s="27">
        <v>1</v>
      </c>
    </row>
    <row r="12" spans="1:104" ht="22.5">
      <c r="A12" s="28">
        <v>1</v>
      </c>
      <c r="B12" s="29" t="s">
        <v>15</v>
      </c>
      <c r="C12" s="30" t="s">
        <v>16</v>
      </c>
      <c r="D12" s="31" t="s">
        <v>17</v>
      </c>
      <c r="E12" s="32">
        <v>50</v>
      </c>
      <c r="F12" s="32"/>
      <c r="G12" s="33">
        <f>E12*F12</f>
        <v>0</v>
      </c>
      <c r="O12" s="27">
        <v>2</v>
      </c>
      <c r="AA12" s="5">
        <v>1</v>
      </c>
      <c r="AB12" s="5">
        <v>1</v>
      </c>
      <c r="AC12" s="5">
        <v>1</v>
      </c>
      <c r="AZ12" s="5">
        <v>1</v>
      </c>
      <c r="BA12" s="5">
        <f>IF(AZ12=1,G12,0)</f>
        <v>0</v>
      </c>
      <c r="BB12" s="5">
        <f>IF(AZ12=2,G12,0)</f>
        <v>0</v>
      </c>
      <c r="BC12" s="5">
        <f>IF(AZ12=3,G12,0)</f>
        <v>0</v>
      </c>
      <c r="BD12" s="5">
        <f>IF(AZ12=4,G12,0)</f>
        <v>0</v>
      </c>
      <c r="BE12" s="5">
        <f>IF(AZ12=5,G12,0)</f>
        <v>0</v>
      </c>
      <c r="CA12" s="34">
        <v>1</v>
      </c>
      <c r="CB12" s="34">
        <v>1</v>
      </c>
      <c r="CZ12" s="5">
        <v>0.0742599999999811</v>
      </c>
    </row>
    <row r="13" spans="1:57" ht="12.75">
      <c r="A13" s="35"/>
      <c r="B13" s="36" t="s">
        <v>12</v>
      </c>
      <c r="C13" s="37" t="str">
        <f>CONCATENATE(B11," ",C11)</f>
        <v>63 Podlahy a podlahové konstrukce</v>
      </c>
      <c r="D13" s="38"/>
      <c r="E13" s="39"/>
      <c r="F13" s="40"/>
      <c r="G13" s="41">
        <f>SUM(G11:G12)</f>
        <v>0</v>
      </c>
      <c r="O13" s="27">
        <v>4</v>
      </c>
      <c r="BA13" s="42">
        <f>SUM(BA11:BA12)</f>
        <v>0</v>
      </c>
      <c r="BB13" s="42">
        <f>SUM(BB11:BB12)</f>
        <v>0</v>
      </c>
      <c r="BC13" s="42">
        <f>SUM(BC11:BC12)</f>
        <v>0</v>
      </c>
      <c r="BD13" s="42">
        <f>SUM(BD11:BD12)</f>
        <v>0</v>
      </c>
      <c r="BE13" s="42">
        <f>SUM(BE11:BE12)</f>
        <v>0</v>
      </c>
    </row>
    <row r="14" spans="1:15" ht="12.75">
      <c r="A14" s="20" t="s">
        <v>10</v>
      </c>
      <c r="B14" s="21" t="s">
        <v>18</v>
      </c>
      <c r="C14" s="22" t="s">
        <v>19</v>
      </c>
      <c r="D14" s="23"/>
      <c r="E14" s="24"/>
      <c r="F14" s="24"/>
      <c r="G14" s="25"/>
      <c r="H14" s="26"/>
      <c r="I14" s="26"/>
      <c r="O14" s="27">
        <v>1</v>
      </c>
    </row>
    <row r="15" spans="1:104" ht="12.75">
      <c r="A15" s="28">
        <v>2</v>
      </c>
      <c r="B15" s="29" t="s">
        <v>20</v>
      </c>
      <c r="C15" s="30" t="s">
        <v>21</v>
      </c>
      <c r="D15" s="31" t="s">
        <v>22</v>
      </c>
      <c r="E15" s="32">
        <v>1</v>
      </c>
      <c r="F15" s="32"/>
      <c r="G15" s="33">
        <f>E15*F15</f>
        <v>0</v>
      </c>
      <c r="O15" s="27">
        <v>2</v>
      </c>
      <c r="AA15" s="5">
        <v>1</v>
      </c>
      <c r="AB15" s="5">
        <v>1</v>
      </c>
      <c r="AC15" s="5">
        <v>1</v>
      </c>
      <c r="AZ15" s="5">
        <v>1</v>
      </c>
      <c r="BA15" s="5">
        <f>IF(AZ15=1,G15,0)</f>
        <v>0</v>
      </c>
      <c r="BB15" s="5">
        <f>IF(AZ15=2,G15,0)</f>
        <v>0</v>
      </c>
      <c r="BC15" s="5">
        <f>IF(AZ15=3,G15,0)</f>
        <v>0</v>
      </c>
      <c r="BD15" s="5">
        <f>IF(AZ15=4,G15,0)</f>
        <v>0</v>
      </c>
      <c r="BE15" s="5">
        <f>IF(AZ15=5,G15,0)</f>
        <v>0</v>
      </c>
      <c r="CA15" s="34">
        <v>1</v>
      </c>
      <c r="CB15" s="34">
        <v>1</v>
      </c>
      <c r="CZ15" s="5">
        <v>0</v>
      </c>
    </row>
    <row r="16" spans="1:57" ht="12.75">
      <c r="A16" s="35"/>
      <c r="B16" s="36" t="s">
        <v>12</v>
      </c>
      <c r="C16" s="37" t="str">
        <f>CONCATENATE(B14," ",C14)</f>
        <v>91 Doplňující práce</v>
      </c>
      <c r="D16" s="38"/>
      <c r="E16" s="39"/>
      <c r="F16" s="40"/>
      <c r="G16" s="41">
        <f>SUM(G14:G15)</f>
        <v>0</v>
      </c>
      <c r="O16" s="27">
        <v>4</v>
      </c>
      <c r="BA16" s="42">
        <f>SUM(BA14:BA15)</f>
        <v>0</v>
      </c>
      <c r="BB16" s="42">
        <f>SUM(BB14:BB15)</f>
        <v>0</v>
      </c>
      <c r="BC16" s="42">
        <f>SUM(BC14:BC15)</f>
        <v>0</v>
      </c>
      <c r="BD16" s="42">
        <f>SUM(BD14:BD15)</f>
        <v>0</v>
      </c>
      <c r="BE16" s="42">
        <f>SUM(BE14:BE15)</f>
        <v>0</v>
      </c>
    </row>
    <row r="17" spans="1:15" ht="12.75">
      <c r="A17" s="20" t="s">
        <v>10</v>
      </c>
      <c r="B17" s="21" t="s">
        <v>23</v>
      </c>
      <c r="C17" s="22" t="s">
        <v>24</v>
      </c>
      <c r="D17" s="23"/>
      <c r="E17" s="24"/>
      <c r="F17" s="24"/>
      <c r="G17" s="25"/>
      <c r="H17" s="26"/>
      <c r="I17" s="26"/>
      <c r="O17" s="27">
        <v>1</v>
      </c>
    </row>
    <row r="18" spans="1:104" ht="12.75">
      <c r="A18" s="28">
        <v>3</v>
      </c>
      <c r="B18" s="29" t="s">
        <v>25</v>
      </c>
      <c r="C18" s="30" t="s">
        <v>26</v>
      </c>
      <c r="D18" s="31" t="s">
        <v>27</v>
      </c>
      <c r="E18" s="32">
        <v>350</v>
      </c>
      <c r="F18" s="32"/>
      <c r="G18" s="33">
        <f>E18*F18</f>
        <v>0</v>
      </c>
      <c r="O18" s="27">
        <v>2</v>
      </c>
      <c r="AA18" s="5">
        <v>1</v>
      </c>
      <c r="AB18" s="5">
        <v>1</v>
      </c>
      <c r="AC18" s="5">
        <v>1</v>
      </c>
      <c r="AZ18" s="5">
        <v>1</v>
      </c>
      <c r="BA18" s="5">
        <f>IF(AZ18=1,G18,0)</f>
        <v>0</v>
      </c>
      <c r="BB18" s="5">
        <f>IF(AZ18=2,G18,0)</f>
        <v>0</v>
      </c>
      <c r="BC18" s="5">
        <f>IF(AZ18=3,G18,0)</f>
        <v>0</v>
      </c>
      <c r="BD18" s="5">
        <f>IF(AZ18=4,G18,0)</f>
        <v>0</v>
      </c>
      <c r="BE18" s="5">
        <f>IF(AZ18=5,G18,0)</f>
        <v>0</v>
      </c>
      <c r="CA18" s="34">
        <v>1</v>
      </c>
      <c r="CB18" s="34">
        <v>1</v>
      </c>
      <c r="CZ18" s="5">
        <v>0.0333800000000224</v>
      </c>
    </row>
    <row r="19" spans="1:104" ht="12.75">
      <c r="A19" s="28">
        <v>4</v>
      </c>
      <c r="B19" s="29" t="s">
        <v>28</v>
      </c>
      <c r="C19" s="30" t="s">
        <v>29</v>
      </c>
      <c r="D19" s="31" t="s">
        <v>27</v>
      </c>
      <c r="E19" s="32">
        <v>350</v>
      </c>
      <c r="F19" s="32"/>
      <c r="G19" s="33">
        <f>E19*F19</f>
        <v>0</v>
      </c>
      <c r="O19" s="27">
        <v>2</v>
      </c>
      <c r="AA19" s="5">
        <v>1</v>
      </c>
      <c r="AB19" s="5">
        <v>1</v>
      </c>
      <c r="AC19" s="5">
        <v>1</v>
      </c>
      <c r="AZ19" s="5">
        <v>1</v>
      </c>
      <c r="BA19" s="5">
        <f>IF(AZ19=1,G19,0)</f>
        <v>0</v>
      </c>
      <c r="BB19" s="5">
        <f>IF(AZ19=2,G19,0)</f>
        <v>0</v>
      </c>
      <c r="BC19" s="5">
        <f>IF(AZ19=3,G19,0)</f>
        <v>0</v>
      </c>
      <c r="BD19" s="5">
        <f>IF(AZ19=4,G19,0)</f>
        <v>0</v>
      </c>
      <c r="BE19" s="5">
        <f>IF(AZ19=5,G19,0)</f>
        <v>0</v>
      </c>
      <c r="CA19" s="34">
        <v>1</v>
      </c>
      <c r="CB19" s="34">
        <v>1</v>
      </c>
      <c r="CZ19" s="5">
        <v>0.000930000000000319</v>
      </c>
    </row>
    <row r="20" spans="1:104" ht="12.75">
      <c r="A20" s="28">
        <v>5</v>
      </c>
      <c r="B20" s="29" t="s">
        <v>30</v>
      </c>
      <c r="C20" s="30" t="s">
        <v>31</v>
      </c>
      <c r="D20" s="31" t="s">
        <v>27</v>
      </c>
      <c r="E20" s="32">
        <v>350</v>
      </c>
      <c r="F20" s="32"/>
      <c r="G20" s="33">
        <f>E20*F20</f>
        <v>0</v>
      </c>
      <c r="O20" s="27">
        <v>2</v>
      </c>
      <c r="AA20" s="5">
        <v>1</v>
      </c>
      <c r="AB20" s="5">
        <v>1</v>
      </c>
      <c r="AC20" s="5">
        <v>1</v>
      </c>
      <c r="AZ20" s="5">
        <v>1</v>
      </c>
      <c r="BA20" s="5">
        <f>IF(AZ20=1,G20,0)</f>
        <v>0</v>
      </c>
      <c r="BB20" s="5">
        <f>IF(AZ20=2,G20,0)</f>
        <v>0</v>
      </c>
      <c r="BC20" s="5">
        <f>IF(AZ20=3,G20,0)</f>
        <v>0</v>
      </c>
      <c r="BD20" s="5">
        <f>IF(AZ20=4,G20,0)</f>
        <v>0</v>
      </c>
      <c r="BE20" s="5">
        <f>IF(AZ20=5,G20,0)</f>
        <v>0</v>
      </c>
      <c r="CA20" s="34">
        <v>1</v>
      </c>
      <c r="CB20" s="34">
        <v>1</v>
      </c>
      <c r="CZ20" s="5">
        <v>0</v>
      </c>
    </row>
    <row r="21" spans="1:57" ht="12.75">
      <c r="A21" s="35"/>
      <c r="B21" s="36" t="s">
        <v>12</v>
      </c>
      <c r="C21" s="37" t="str">
        <f>CONCATENATE(B17," ",C17)</f>
        <v>94 Lešení a stavební výtahy</v>
      </c>
      <c r="D21" s="38"/>
      <c r="E21" s="39"/>
      <c r="F21" s="40"/>
      <c r="G21" s="41">
        <f>SUM(G17:G20)</f>
        <v>0</v>
      </c>
      <c r="O21" s="27">
        <v>4</v>
      </c>
      <c r="BA21" s="42">
        <f>SUM(BA17:BA20)</f>
        <v>0</v>
      </c>
      <c r="BB21" s="42">
        <f>SUM(BB17:BB20)</f>
        <v>0</v>
      </c>
      <c r="BC21" s="42">
        <f>SUM(BC17:BC20)</f>
        <v>0</v>
      </c>
      <c r="BD21" s="42">
        <f>SUM(BD17:BD20)</f>
        <v>0</v>
      </c>
      <c r="BE21" s="42">
        <f>SUM(BE17:BE20)</f>
        <v>0</v>
      </c>
    </row>
    <row r="22" spans="1:15" ht="12.75">
      <c r="A22" s="20" t="s">
        <v>10</v>
      </c>
      <c r="B22" s="21" t="s">
        <v>32</v>
      </c>
      <c r="C22" s="22" t="s">
        <v>33</v>
      </c>
      <c r="D22" s="23"/>
      <c r="E22" s="24"/>
      <c r="F22" s="24"/>
      <c r="G22" s="25"/>
      <c r="H22" s="26"/>
      <c r="I22" s="26"/>
      <c r="O22" s="27">
        <v>1</v>
      </c>
    </row>
    <row r="23" spans="1:104" ht="22.5">
      <c r="A23" s="28">
        <v>6</v>
      </c>
      <c r="B23" s="29" t="s">
        <v>34</v>
      </c>
      <c r="C23" s="30" t="s">
        <v>35</v>
      </c>
      <c r="D23" s="31" t="s">
        <v>17</v>
      </c>
      <c r="E23" s="32">
        <v>50</v>
      </c>
      <c r="F23" s="32"/>
      <c r="G23" s="33">
        <f>E23*F23</f>
        <v>0</v>
      </c>
      <c r="O23" s="27">
        <v>2</v>
      </c>
      <c r="AA23" s="5">
        <v>1</v>
      </c>
      <c r="AB23" s="5">
        <v>7</v>
      </c>
      <c r="AC23" s="5">
        <v>7</v>
      </c>
      <c r="AZ23" s="5">
        <v>1</v>
      </c>
      <c r="BA23" s="5">
        <f>IF(AZ23=1,G23,0)</f>
        <v>0</v>
      </c>
      <c r="BB23" s="5">
        <f>IF(AZ23=2,G23,0)</f>
        <v>0</v>
      </c>
      <c r="BC23" s="5">
        <f>IF(AZ23=3,G23,0)</f>
        <v>0</v>
      </c>
      <c r="BD23" s="5">
        <f>IF(AZ23=4,G23,0)</f>
        <v>0</v>
      </c>
      <c r="BE23" s="5">
        <f>IF(AZ23=5,G23,0)</f>
        <v>0</v>
      </c>
      <c r="CA23" s="34">
        <v>1</v>
      </c>
      <c r="CB23" s="34">
        <v>7</v>
      </c>
      <c r="CZ23" s="5">
        <v>0</v>
      </c>
    </row>
    <row r="24" spans="1:104" ht="12.75">
      <c r="A24" s="28">
        <v>7</v>
      </c>
      <c r="B24" s="29" t="s">
        <v>36</v>
      </c>
      <c r="C24" s="30" t="s">
        <v>37</v>
      </c>
      <c r="D24" s="31" t="s">
        <v>22</v>
      </c>
      <c r="E24" s="32">
        <v>1</v>
      </c>
      <c r="F24" s="32"/>
      <c r="G24" s="33">
        <f>E24*F24</f>
        <v>0</v>
      </c>
      <c r="O24" s="27">
        <v>2</v>
      </c>
      <c r="AA24" s="5">
        <v>1</v>
      </c>
      <c r="AB24" s="5">
        <v>1</v>
      </c>
      <c r="AC24" s="5">
        <v>1</v>
      </c>
      <c r="AZ24" s="5">
        <v>1</v>
      </c>
      <c r="BA24" s="5">
        <f>IF(AZ24=1,G24,0)</f>
        <v>0</v>
      </c>
      <c r="BB24" s="5">
        <f>IF(AZ24=2,G24,0)</f>
        <v>0</v>
      </c>
      <c r="BC24" s="5">
        <f>IF(AZ24=3,G24,0)</f>
        <v>0</v>
      </c>
      <c r="BD24" s="5">
        <f>IF(AZ24=4,G24,0)</f>
        <v>0</v>
      </c>
      <c r="BE24" s="5">
        <f>IF(AZ24=5,G24,0)</f>
        <v>0</v>
      </c>
      <c r="CA24" s="34">
        <v>1</v>
      </c>
      <c r="CB24" s="34">
        <v>1</v>
      </c>
      <c r="CZ24" s="5">
        <v>0</v>
      </c>
    </row>
    <row r="25" spans="1:57" ht="12.75">
      <c r="A25" s="35"/>
      <c r="B25" s="36" t="s">
        <v>12</v>
      </c>
      <c r="C25" s="37" t="str">
        <f>CONCATENATE(B22," ",C22)</f>
        <v>96 Bourání konstrukcí</v>
      </c>
      <c r="D25" s="38"/>
      <c r="E25" s="39"/>
      <c r="F25" s="40"/>
      <c r="G25" s="41">
        <f>SUM(G22:G24)</f>
        <v>0</v>
      </c>
      <c r="O25" s="27">
        <v>4</v>
      </c>
      <c r="BA25" s="42">
        <f>SUM(BA22:BA24)</f>
        <v>0</v>
      </c>
      <c r="BB25" s="42">
        <f>SUM(BB22:BB24)</f>
        <v>0</v>
      </c>
      <c r="BC25" s="42">
        <f>SUM(BC22:BC24)</f>
        <v>0</v>
      </c>
      <c r="BD25" s="42">
        <f>SUM(BD22:BD24)</f>
        <v>0</v>
      </c>
      <c r="BE25" s="42">
        <f>SUM(BE22:BE24)</f>
        <v>0</v>
      </c>
    </row>
    <row r="26" spans="1:15" ht="12.75">
      <c r="A26" s="20" t="s">
        <v>10</v>
      </c>
      <c r="B26" s="21" t="s">
        <v>38</v>
      </c>
      <c r="C26" s="22" t="s">
        <v>39</v>
      </c>
      <c r="D26" s="23"/>
      <c r="E26" s="24"/>
      <c r="F26" s="24"/>
      <c r="G26" s="25"/>
      <c r="H26" s="26"/>
      <c r="I26" s="26"/>
      <c r="O26" s="27">
        <v>1</v>
      </c>
    </row>
    <row r="27" spans="1:104" ht="12.75">
      <c r="A27" s="28">
        <v>8</v>
      </c>
      <c r="B27" s="29" t="s">
        <v>40</v>
      </c>
      <c r="C27" s="30" t="s">
        <v>41</v>
      </c>
      <c r="D27" s="31" t="s">
        <v>42</v>
      </c>
      <c r="E27" s="32">
        <v>4.6</v>
      </c>
      <c r="F27" s="32"/>
      <c r="G27" s="33">
        <f>E27*F27</f>
        <v>0</v>
      </c>
      <c r="O27" s="27">
        <v>2</v>
      </c>
      <c r="AA27" s="5">
        <v>1</v>
      </c>
      <c r="AB27" s="5">
        <v>2</v>
      </c>
      <c r="AC27" s="5">
        <v>2</v>
      </c>
      <c r="AZ27" s="5">
        <v>1</v>
      </c>
      <c r="BA27" s="5">
        <f>IF(AZ27=1,G27,0)</f>
        <v>0</v>
      </c>
      <c r="BB27" s="5">
        <f>IF(AZ27=2,G27,0)</f>
        <v>0</v>
      </c>
      <c r="BC27" s="5">
        <f>IF(AZ27=3,G27,0)</f>
        <v>0</v>
      </c>
      <c r="BD27" s="5">
        <f>IF(AZ27=4,G27,0)</f>
        <v>0</v>
      </c>
      <c r="BE27" s="5">
        <f>IF(AZ27=5,G27,0)</f>
        <v>0</v>
      </c>
      <c r="CA27" s="34">
        <v>1</v>
      </c>
      <c r="CB27" s="34">
        <v>2</v>
      </c>
      <c r="CZ27" s="5">
        <v>0</v>
      </c>
    </row>
    <row r="28" spans="1:57" ht="12.75">
      <c r="A28" s="35"/>
      <c r="B28" s="36" t="s">
        <v>12</v>
      </c>
      <c r="C28" s="37" t="str">
        <f>CONCATENATE(B26," ",C26)</f>
        <v>99 Staveništní přesun hmot</v>
      </c>
      <c r="D28" s="38"/>
      <c r="E28" s="39"/>
      <c r="F28" s="40"/>
      <c r="G28" s="41">
        <f>SUM(G26:G27)</f>
        <v>0</v>
      </c>
      <c r="O28" s="27">
        <v>4</v>
      </c>
      <c r="BA28" s="42">
        <f>SUM(BA26:BA27)</f>
        <v>0</v>
      </c>
      <c r="BB28" s="42">
        <f>SUM(BB26:BB27)</f>
        <v>0</v>
      </c>
      <c r="BC28" s="42">
        <f>SUM(BC26:BC27)</f>
        <v>0</v>
      </c>
      <c r="BD28" s="42">
        <f>SUM(BD26:BD27)</f>
        <v>0</v>
      </c>
      <c r="BE28" s="42">
        <f>SUM(BE26:BE27)</f>
        <v>0</v>
      </c>
    </row>
    <row r="29" spans="1:15" ht="12.75">
      <c r="A29" s="20" t="s">
        <v>10</v>
      </c>
      <c r="B29" s="21" t="s">
        <v>43</v>
      </c>
      <c r="C29" s="22" t="s">
        <v>44</v>
      </c>
      <c r="D29" s="23"/>
      <c r="E29" s="24"/>
      <c r="F29" s="24"/>
      <c r="G29" s="25"/>
      <c r="H29" s="26"/>
      <c r="I29" s="26"/>
      <c r="O29" s="27">
        <v>1</v>
      </c>
    </row>
    <row r="30" spans="1:104" ht="12.75">
      <c r="A30" s="28">
        <v>9</v>
      </c>
      <c r="B30" s="29" t="s">
        <v>45</v>
      </c>
      <c r="C30" s="30" t="s">
        <v>46</v>
      </c>
      <c r="D30" s="31" t="s">
        <v>27</v>
      </c>
      <c r="E30" s="32">
        <v>55</v>
      </c>
      <c r="F30" s="32"/>
      <c r="G30" s="33">
        <f>E30*F30</f>
        <v>0</v>
      </c>
      <c r="O30" s="27">
        <v>2</v>
      </c>
      <c r="AA30" s="5">
        <v>1</v>
      </c>
      <c r="AB30" s="5">
        <v>7</v>
      </c>
      <c r="AC30" s="5">
        <v>7</v>
      </c>
      <c r="AZ30" s="5">
        <v>2</v>
      </c>
      <c r="BA30" s="5">
        <f>IF(AZ30=1,G30,0)</f>
        <v>0</v>
      </c>
      <c r="BB30" s="5">
        <f>IF(AZ30=2,G30,0)</f>
        <v>0</v>
      </c>
      <c r="BC30" s="5">
        <f>IF(AZ30=3,G30,0)</f>
        <v>0</v>
      </c>
      <c r="BD30" s="5">
        <f>IF(AZ30=4,G30,0)</f>
        <v>0</v>
      </c>
      <c r="BE30" s="5">
        <f>IF(AZ30=5,G30,0)</f>
        <v>0</v>
      </c>
      <c r="CA30" s="34">
        <v>1</v>
      </c>
      <c r="CB30" s="34">
        <v>7</v>
      </c>
      <c r="CZ30" s="5">
        <v>0.00115000000000087</v>
      </c>
    </row>
    <row r="31" spans="1:104" ht="12.75">
      <c r="A31" s="28">
        <v>10</v>
      </c>
      <c r="B31" s="29" t="s">
        <v>47</v>
      </c>
      <c r="C31" s="30" t="s">
        <v>48</v>
      </c>
      <c r="D31" s="31" t="s">
        <v>27</v>
      </c>
      <c r="E31" s="32">
        <v>55</v>
      </c>
      <c r="F31" s="32"/>
      <c r="G31" s="33">
        <f>E31*F31</f>
        <v>0</v>
      </c>
      <c r="O31" s="27">
        <v>2</v>
      </c>
      <c r="AA31" s="5">
        <v>1</v>
      </c>
      <c r="AB31" s="5">
        <v>7</v>
      </c>
      <c r="AC31" s="5">
        <v>7</v>
      </c>
      <c r="AZ31" s="5">
        <v>2</v>
      </c>
      <c r="BA31" s="5">
        <f>IF(AZ31=1,G31,0)</f>
        <v>0</v>
      </c>
      <c r="BB31" s="5">
        <f>IF(AZ31=2,G31,0)</f>
        <v>0</v>
      </c>
      <c r="BC31" s="5">
        <f>IF(AZ31=3,G31,0)</f>
        <v>0</v>
      </c>
      <c r="BD31" s="5">
        <f>IF(AZ31=4,G31,0)</f>
        <v>0</v>
      </c>
      <c r="BE31" s="5">
        <f>IF(AZ31=5,G31,0)</f>
        <v>0</v>
      </c>
      <c r="CA31" s="34">
        <v>1</v>
      </c>
      <c r="CB31" s="34">
        <v>7</v>
      </c>
      <c r="CZ31" s="5">
        <v>0.00486999999999682</v>
      </c>
    </row>
    <row r="32" spans="1:57" ht="12.75">
      <c r="A32" s="35"/>
      <c r="B32" s="36" t="s">
        <v>12</v>
      </c>
      <c r="C32" s="37" t="str">
        <f>CONCATENATE(B29," ",C29)</f>
        <v>711 Izolace proti vodě</v>
      </c>
      <c r="D32" s="38"/>
      <c r="E32" s="39"/>
      <c r="F32" s="40"/>
      <c r="G32" s="41">
        <f>SUM(G29:G31)</f>
        <v>0</v>
      </c>
      <c r="O32" s="27">
        <v>4</v>
      </c>
      <c r="BA32" s="42">
        <f>SUM(BA29:BA31)</f>
        <v>0</v>
      </c>
      <c r="BB32" s="42">
        <f>SUM(BB29:BB31)</f>
        <v>0</v>
      </c>
      <c r="BC32" s="42">
        <f>SUM(BC29:BC31)</f>
        <v>0</v>
      </c>
      <c r="BD32" s="42">
        <f>SUM(BD29:BD31)</f>
        <v>0</v>
      </c>
      <c r="BE32" s="42">
        <f>SUM(BE29:BE31)</f>
        <v>0</v>
      </c>
    </row>
    <row r="33" spans="1:15" ht="12.75">
      <c r="A33" s="20" t="s">
        <v>10</v>
      </c>
      <c r="B33" s="21" t="s">
        <v>49</v>
      </c>
      <c r="C33" s="22" t="s">
        <v>50</v>
      </c>
      <c r="D33" s="23"/>
      <c r="E33" s="24"/>
      <c r="F33" s="24"/>
      <c r="G33" s="25"/>
      <c r="H33" s="26"/>
      <c r="I33" s="26"/>
      <c r="O33" s="27">
        <v>1</v>
      </c>
    </row>
    <row r="34" spans="1:104" ht="12.75">
      <c r="A34" s="28">
        <v>11</v>
      </c>
      <c r="B34" s="29" t="s">
        <v>51</v>
      </c>
      <c r="C34" s="30" t="s">
        <v>52</v>
      </c>
      <c r="D34" s="31" t="s">
        <v>17</v>
      </c>
      <c r="E34" s="32">
        <v>50</v>
      </c>
      <c r="F34" s="32"/>
      <c r="G34" s="33">
        <f>E34*F34</f>
        <v>0</v>
      </c>
      <c r="O34" s="27">
        <v>2</v>
      </c>
      <c r="AA34" s="5">
        <v>1</v>
      </c>
      <c r="AB34" s="5">
        <v>7</v>
      </c>
      <c r="AC34" s="5">
        <v>7</v>
      </c>
      <c r="AZ34" s="5">
        <v>2</v>
      </c>
      <c r="BA34" s="5">
        <f>IF(AZ34=1,G34,0)</f>
        <v>0</v>
      </c>
      <c r="BB34" s="5">
        <f>IF(AZ34=2,G34,0)</f>
        <v>0</v>
      </c>
      <c r="BC34" s="5">
        <f>IF(AZ34=3,G34,0)</f>
        <v>0</v>
      </c>
      <c r="BD34" s="5">
        <f>IF(AZ34=4,G34,0)</f>
        <v>0</v>
      </c>
      <c r="BE34" s="5">
        <f>IF(AZ34=5,G34,0)</f>
        <v>0</v>
      </c>
      <c r="CA34" s="34">
        <v>1</v>
      </c>
      <c r="CB34" s="34">
        <v>7</v>
      </c>
      <c r="CZ34" s="5">
        <v>0</v>
      </c>
    </row>
    <row r="35" spans="1:57" ht="12.75">
      <c r="A35" s="35"/>
      <c r="B35" s="36" t="s">
        <v>12</v>
      </c>
      <c r="C35" s="37" t="str">
        <f>CONCATENATE(B33," ",C33)</f>
        <v>713 Izolace tepelné</v>
      </c>
      <c r="D35" s="38"/>
      <c r="E35" s="39"/>
      <c r="F35" s="40"/>
      <c r="G35" s="41">
        <f>SUM(G33:G34)</f>
        <v>0</v>
      </c>
      <c r="O35" s="27">
        <v>4</v>
      </c>
      <c r="BA35" s="42">
        <f>SUM(BA33:BA34)</f>
        <v>0</v>
      </c>
      <c r="BB35" s="42">
        <f>SUM(BB33:BB34)</f>
        <v>0</v>
      </c>
      <c r="BC35" s="42">
        <f>SUM(BC33:BC34)</f>
        <v>0</v>
      </c>
      <c r="BD35" s="42">
        <f>SUM(BD33:BD34)</f>
        <v>0</v>
      </c>
      <c r="BE35" s="42">
        <f>SUM(BE33:BE34)</f>
        <v>0</v>
      </c>
    </row>
    <row r="36" spans="1:15" ht="12.75">
      <c r="A36" s="20" t="s">
        <v>10</v>
      </c>
      <c r="B36" s="21" t="s">
        <v>53</v>
      </c>
      <c r="C36" s="22" t="s">
        <v>54</v>
      </c>
      <c r="D36" s="23"/>
      <c r="E36" s="24"/>
      <c r="F36" s="24"/>
      <c r="G36" s="25"/>
      <c r="H36" s="26"/>
      <c r="I36" s="26"/>
      <c r="O36" s="27">
        <v>1</v>
      </c>
    </row>
    <row r="37" spans="1:104" ht="12.75">
      <c r="A37" s="28">
        <v>12</v>
      </c>
      <c r="B37" s="29" t="s">
        <v>55</v>
      </c>
      <c r="C37" s="30" t="s">
        <v>56</v>
      </c>
      <c r="D37" s="31" t="s">
        <v>17</v>
      </c>
      <c r="E37" s="32">
        <v>50</v>
      </c>
      <c r="F37" s="32"/>
      <c r="G37" s="33">
        <f>E37*F37</f>
        <v>0</v>
      </c>
      <c r="O37" s="27">
        <v>2</v>
      </c>
      <c r="AA37" s="5">
        <v>1</v>
      </c>
      <c r="AB37" s="5">
        <v>7</v>
      </c>
      <c r="AC37" s="5">
        <v>7</v>
      </c>
      <c r="AZ37" s="5">
        <v>2</v>
      </c>
      <c r="BA37" s="5">
        <f>IF(AZ37=1,G37,0)</f>
        <v>0</v>
      </c>
      <c r="BB37" s="5">
        <f>IF(AZ37=2,G37,0)</f>
        <v>0</v>
      </c>
      <c r="BC37" s="5">
        <f>IF(AZ37=3,G37,0)</f>
        <v>0</v>
      </c>
      <c r="BD37" s="5">
        <f>IF(AZ37=4,G37,0)</f>
        <v>0</v>
      </c>
      <c r="BE37" s="5">
        <f>IF(AZ37=5,G37,0)</f>
        <v>0</v>
      </c>
      <c r="CA37" s="34">
        <v>1</v>
      </c>
      <c r="CB37" s="34">
        <v>7</v>
      </c>
      <c r="CZ37" s="5">
        <v>0.0162100000000009</v>
      </c>
    </row>
    <row r="38" spans="1:57" ht="12.75">
      <c r="A38" s="35"/>
      <c r="B38" s="36" t="s">
        <v>12</v>
      </c>
      <c r="C38" s="37" t="str">
        <f>CONCATENATE(B36," ",C36)</f>
        <v>762 Konstrukce tesařské</v>
      </c>
      <c r="D38" s="38"/>
      <c r="E38" s="39"/>
      <c r="F38" s="40"/>
      <c r="G38" s="41">
        <f>SUM(G36:G37)</f>
        <v>0</v>
      </c>
      <c r="O38" s="27">
        <v>4</v>
      </c>
      <c r="BA38" s="42">
        <f>SUM(BA36:BA37)</f>
        <v>0</v>
      </c>
      <c r="BB38" s="42">
        <f>SUM(BB36:BB37)</f>
        <v>0</v>
      </c>
      <c r="BC38" s="42">
        <f>SUM(BC36:BC37)</f>
        <v>0</v>
      </c>
      <c r="BD38" s="42">
        <f>SUM(BD36:BD37)</f>
        <v>0</v>
      </c>
      <c r="BE38" s="42">
        <f>SUM(BE36:BE37)</f>
        <v>0</v>
      </c>
    </row>
    <row r="39" spans="1:15" ht="12.75">
      <c r="A39" s="20" t="s">
        <v>10</v>
      </c>
      <c r="B39" s="21" t="s">
        <v>57</v>
      </c>
      <c r="C39" s="22" t="s">
        <v>58</v>
      </c>
      <c r="D39" s="23"/>
      <c r="E39" s="24"/>
      <c r="F39" s="24"/>
      <c r="G39" s="25"/>
      <c r="H39" s="26"/>
      <c r="I39" s="26"/>
      <c r="O39" s="27">
        <v>1</v>
      </c>
    </row>
    <row r="40" spans="1:104" ht="22.5">
      <c r="A40" s="28">
        <v>13</v>
      </c>
      <c r="B40" s="29" t="s">
        <v>59</v>
      </c>
      <c r="C40" s="30" t="s">
        <v>65</v>
      </c>
      <c r="D40" s="31" t="s">
        <v>17</v>
      </c>
      <c r="E40" s="32">
        <v>50</v>
      </c>
      <c r="F40" s="32"/>
      <c r="G40" s="33">
        <f>E40*F40</f>
        <v>0</v>
      </c>
      <c r="O40" s="27">
        <v>2</v>
      </c>
      <c r="AA40" s="5">
        <v>1</v>
      </c>
      <c r="AB40" s="5">
        <v>7</v>
      </c>
      <c r="AC40" s="5">
        <v>7</v>
      </c>
      <c r="AZ40" s="5">
        <v>2</v>
      </c>
      <c r="BA40" s="5">
        <f>IF(AZ40=1,G40,0)</f>
        <v>0</v>
      </c>
      <c r="BB40" s="5">
        <f>IF(AZ40=2,G40,0)</f>
        <v>0</v>
      </c>
      <c r="BC40" s="5">
        <f>IF(AZ40=3,G40,0)</f>
        <v>0</v>
      </c>
      <c r="BD40" s="5">
        <f>IF(AZ40=4,G40,0)</f>
        <v>0</v>
      </c>
      <c r="BE40" s="5">
        <f>IF(AZ40=5,G40,0)</f>
        <v>0</v>
      </c>
      <c r="CA40" s="34">
        <v>1</v>
      </c>
      <c r="CB40" s="34">
        <v>7</v>
      </c>
      <c r="CZ40" s="5">
        <v>0.00309999999999988</v>
      </c>
    </row>
    <row r="41" spans="1:104" ht="22.5">
      <c r="A41" s="28">
        <v>14</v>
      </c>
      <c r="B41" s="29" t="s">
        <v>60</v>
      </c>
      <c r="C41" s="30" t="s">
        <v>66</v>
      </c>
      <c r="D41" s="31" t="s">
        <v>17</v>
      </c>
      <c r="E41" s="32">
        <v>50</v>
      </c>
      <c r="F41" s="32"/>
      <c r="G41" s="33">
        <f>E41*F41</f>
        <v>0</v>
      </c>
      <c r="O41" s="27">
        <v>2</v>
      </c>
      <c r="AA41" s="5">
        <v>1</v>
      </c>
      <c r="AB41" s="5">
        <v>7</v>
      </c>
      <c r="AC41" s="5">
        <v>7</v>
      </c>
      <c r="AZ41" s="5">
        <v>2</v>
      </c>
      <c r="BA41" s="5">
        <f>IF(AZ41=1,G41,0)</f>
        <v>0</v>
      </c>
      <c r="BB41" s="5">
        <f>IF(AZ41=2,G41,0)</f>
        <v>0</v>
      </c>
      <c r="BC41" s="5">
        <f>IF(AZ41=3,G41,0)</f>
        <v>0</v>
      </c>
      <c r="BD41" s="5">
        <f>IF(AZ41=4,G41,0)</f>
        <v>0</v>
      </c>
      <c r="BE41" s="5">
        <f>IF(AZ41=5,G41,0)</f>
        <v>0</v>
      </c>
      <c r="CA41" s="34">
        <v>1</v>
      </c>
      <c r="CB41" s="34">
        <v>7</v>
      </c>
      <c r="CZ41" s="5">
        <v>0.00482000000000227</v>
      </c>
    </row>
    <row r="42" spans="1:104" ht="12.75">
      <c r="A42" s="28">
        <v>15</v>
      </c>
      <c r="B42" s="29" t="s">
        <v>61</v>
      </c>
      <c r="C42" s="30" t="s">
        <v>67</v>
      </c>
      <c r="D42" s="31" t="s">
        <v>11</v>
      </c>
      <c r="E42" s="32">
        <v>4</v>
      </c>
      <c r="F42" s="32"/>
      <c r="G42" s="33">
        <f>E42*F42</f>
        <v>0</v>
      </c>
      <c r="O42" s="27">
        <v>2</v>
      </c>
      <c r="AA42" s="5">
        <v>1</v>
      </c>
      <c r="AB42" s="5">
        <v>7</v>
      </c>
      <c r="AC42" s="5">
        <v>7</v>
      </c>
      <c r="AZ42" s="5">
        <v>2</v>
      </c>
      <c r="BA42" s="5">
        <f>IF(AZ42=1,G42,0)</f>
        <v>0</v>
      </c>
      <c r="BB42" s="5">
        <f>IF(AZ42=2,G42,0)</f>
        <v>0</v>
      </c>
      <c r="BC42" s="5">
        <f>IF(AZ42=3,G42,0)</f>
        <v>0</v>
      </c>
      <c r="BD42" s="5">
        <f>IF(AZ42=4,G42,0)</f>
        <v>0</v>
      </c>
      <c r="BE42" s="5">
        <f>IF(AZ42=5,G42,0)</f>
        <v>0</v>
      </c>
      <c r="CA42" s="34">
        <v>1</v>
      </c>
      <c r="CB42" s="34">
        <v>7</v>
      </c>
      <c r="CZ42" s="5">
        <v>0</v>
      </c>
    </row>
    <row r="43" spans="1:104" ht="12.75">
      <c r="A43" s="28">
        <v>16</v>
      </c>
      <c r="B43" s="29" t="s">
        <v>62</v>
      </c>
      <c r="C43" s="30" t="s">
        <v>68</v>
      </c>
      <c r="D43" s="31" t="s">
        <v>11</v>
      </c>
      <c r="E43" s="32">
        <v>2</v>
      </c>
      <c r="F43" s="32"/>
      <c r="G43" s="33">
        <f>E43*F43</f>
        <v>0</v>
      </c>
      <c r="O43" s="27">
        <v>2</v>
      </c>
      <c r="AA43" s="5">
        <v>1</v>
      </c>
      <c r="AB43" s="5">
        <v>7</v>
      </c>
      <c r="AC43" s="5">
        <v>7</v>
      </c>
      <c r="AZ43" s="5">
        <v>2</v>
      </c>
      <c r="BA43" s="5">
        <f>IF(AZ43=1,G43,0)</f>
        <v>0</v>
      </c>
      <c r="BB43" s="5">
        <f>IF(AZ43=2,G43,0)</f>
        <v>0</v>
      </c>
      <c r="BC43" s="5">
        <f>IF(AZ43=3,G43,0)</f>
        <v>0</v>
      </c>
      <c r="BD43" s="5">
        <f>IF(AZ43=4,G43,0)</f>
        <v>0</v>
      </c>
      <c r="BE43" s="5">
        <f>IF(AZ43=5,G43,0)</f>
        <v>0</v>
      </c>
      <c r="CA43" s="34">
        <v>1</v>
      </c>
      <c r="CB43" s="34">
        <v>7</v>
      </c>
      <c r="CZ43" s="5">
        <v>0</v>
      </c>
    </row>
    <row r="44" spans="1:57" ht="12.75">
      <c r="A44" s="35"/>
      <c r="B44" s="36" t="s">
        <v>12</v>
      </c>
      <c r="C44" s="37" t="str">
        <f>CONCATENATE(B39," ",C39)</f>
        <v>764 Konstrukce klempířské</v>
      </c>
      <c r="D44" s="38"/>
      <c r="E44" s="39"/>
      <c r="F44" s="40"/>
      <c r="G44" s="41">
        <f>SUM(G39:G43)</f>
        <v>0</v>
      </c>
      <c r="O44" s="27">
        <v>4</v>
      </c>
      <c r="BA44" s="42">
        <f>SUM(BA39:BA43)</f>
        <v>0</v>
      </c>
      <c r="BB44" s="42">
        <f>SUM(BB39:BB43)</f>
        <v>0</v>
      </c>
      <c r="BC44" s="42">
        <f>SUM(BC39:BC43)</f>
        <v>0</v>
      </c>
      <c r="BD44" s="42">
        <f>SUM(BD39:BD43)</f>
        <v>0</v>
      </c>
      <c r="BE44" s="42">
        <f>SUM(BE39:BE43)</f>
        <v>0</v>
      </c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spans="1:7" ht="12.75">
      <c r="A68" s="43"/>
      <c r="B68" s="43"/>
      <c r="C68" s="43"/>
      <c r="D68" s="43"/>
      <c r="E68" s="43"/>
      <c r="F68" s="43"/>
      <c r="G68" s="43"/>
    </row>
    <row r="69" spans="1:7" ht="12.75">
      <c r="A69" s="43"/>
      <c r="B69" s="43"/>
      <c r="C69" s="43"/>
      <c r="D69" s="43"/>
      <c r="E69" s="43"/>
      <c r="F69" s="43"/>
      <c r="G69" s="43"/>
    </row>
    <row r="70" spans="1:7" ht="12.75">
      <c r="A70" s="43"/>
      <c r="B70" s="43"/>
      <c r="C70" s="43"/>
      <c r="D70" s="43"/>
      <c r="E70" s="43"/>
      <c r="F70" s="43"/>
      <c r="G70" s="43"/>
    </row>
    <row r="71" spans="1:7" ht="12.75">
      <c r="A71" s="43"/>
      <c r="B71" s="43"/>
      <c r="C71" s="43"/>
      <c r="D71" s="43"/>
      <c r="E71" s="43"/>
      <c r="F71" s="43"/>
      <c r="G71" s="43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spans="1:2" ht="12.75">
      <c r="A103" s="44"/>
      <c r="B103" s="44"/>
    </row>
    <row r="104" spans="1:7" ht="12.75">
      <c r="A104" s="43"/>
      <c r="B104" s="43"/>
      <c r="C104" s="46"/>
      <c r="D104" s="46"/>
      <c r="E104" s="47"/>
      <c r="F104" s="46"/>
      <c r="G104" s="48"/>
    </row>
    <row r="105" spans="1:7" ht="12.75">
      <c r="A105" s="49"/>
      <c r="B105" s="49"/>
      <c r="C105" s="43"/>
      <c r="D105" s="43"/>
      <c r="E105" s="50"/>
      <c r="F105" s="43"/>
      <c r="G105" s="43"/>
    </row>
    <row r="106" spans="1:7" ht="12.75">
      <c r="A106" s="43"/>
      <c r="B106" s="43"/>
      <c r="C106" s="43"/>
      <c r="D106" s="43"/>
      <c r="E106" s="50"/>
      <c r="F106" s="43"/>
      <c r="G106" s="43"/>
    </row>
    <row r="107" spans="1:7" ht="12.75">
      <c r="A107" s="43"/>
      <c r="B107" s="43"/>
      <c r="C107" s="43"/>
      <c r="D107" s="43"/>
      <c r="E107" s="50"/>
      <c r="F107" s="43"/>
      <c r="G107" s="43"/>
    </row>
    <row r="108" spans="1:7" ht="12.75">
      <c r="A108" s="43"/>
      <c r="B108" s="43"/>
      <c r="C108" s="43"/>
      <c r="D108" s="43"/>
      <c r="E108" s="50"/>
      <c r="F108" s="43"/>
      <c r="G108" s="43"/>
    </row>
    <row r="109" spans="1:7" ht="12.75">
      <c r="A109" s="43"/>
      <c r="B109" s="43"/>
      <c r="C109" s="43"/>
      <c r="D109" s="43"/>
      <c r="E109" s="50"/>
      <c r="F109" s="43"/>
      <c r="G109" s="43"/>
    </row>
    <row r="110" spans="1:7" ht="12.75">
      <c r="A110" s="43"/>
      <c r="B110" s="43"/>
      <c r="C110" s="43"/>
      <c r="D110" s="43"/>
      <c r="E110" s="50"/>
      <c r="F110" s="43"/>
      <c r="G110" s="43"/>
    </row>
    <row r="111" spans="1:7" ht="12.75">
      <c r="A111" s="43"/>
      <c r="B111" s="43"/>
      <c r="C111" s="43"/>
      <c r="D111" s="43"/>
      <c r="E111" s="50"/>
      <c r="F111" s="43"/>
      <c r="G111" s="43"/>
    </row>
    <row r="112" spans="1:7" ht="12.75">
      <c r="A112" s="43"/>
      <c r="B112" s="43"/>
      <c r="C112" s="43"/>
      <c r="D112" s="43"/>
      <c r="E112" s="50"/>
      <c r="F112" s="43"/>
      <c r="G112" s="43"/>
    </row>
    <row r="113" spans="1:7" ht="12.75">
      <c r="A113" s="43"/>
      <c r="B113" s="43"/>
      <c r="C113" s="43"/>
      <c r="D113" s="43"/>
      <c r="E113" s="50"/>
      <c r="F113" s="43"/>
      <c r="G113" s="43"/>
    </row>
    <row r="114" spans="1:7" ht="12.75">
      <c r="A114" s="43"/>
      <c r="B114" s="43"/>
      <c r="C114" s="43"/>
      <c r="D114" s="43"/>
      <c r="E114" s="50"/>
      <c r="F114" s="43"/>
      <c r="G114" s="43"/>
    </row>
    <row r="115" spans="1:7" ht="12.75">
      <c r="A115" s="43"/>
      <c r="B115" s="43"/>
      <c r="C115" s="43"/>
      <c r="D115" s="43"/>
      <c r="E115" s="50"/>
      <c r="F115" s="43"/>
      <c r="G115" s="43"/>
    </row>
    <row r="116" spans="1:7" ht="12.75">
      <c r="A116" s="43"/>
      <c r="B116" s="43"/>
      <c r="C116" s="43"/>
      <c r="D116" s="43"/>
      <c r="E116" s="50"/>
      <c r="F116" s="43"/>
      <c r="G116" s="43"/>
    </row>
    <row r="117" spans="1:7" ht="12.75">
      <c r="A117" s="43"/>
      <c r="B117" s="43"/>
      <c r="C117" s="43"/>
      <c r="D117" s="43"/>
      <c r="E117" s="50"/>
      <c r="F117" s="43"/>
      <c r="G117" s="43"/>
    </row>
  </sheetData>
  <mergeCells count="4">
    <mergeCell ref="A5:G5"/>
    <mergeCell ref="A7:B7"/>
    <mergeCell ref="A8:B8"/>
    <mergeCell ref="E8:G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Juřina</dc:creator>
  <cp:keywords/>
  <dc:description/>
  <cp:lastModifiedBy>Horník Karel</cp:lastModifiedBy>
  <cp:lastPrinted>2021-06-15T05:36:07Z</cp:lastPrinted>
  <dcterms:created xsi:type="dcterms:W3CDTF">2021-05-14T07:25:36Z</dcterms:created>
  <dcterms:modified xsi:type="dcterms:W3CDTF">2021-07-09T04:58:49Z</dcterms:modified>
  <cp:category/>
  <cp:version/>
  <cp:contentType/>
  <cp:contentStatus/>
</cp:coreProperties>
</file>