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131"/>
  <workbookPr filterPrivacy="1"/>
  <workbookProtection workbookAlgorithmName="SHA-512" workbookHashValue="EHzigMrqeWbVrr25v9H8XmZF702oRpLQaLr1w0S6o+j6t7UYfYH4XhkhIT7de4pJthsVn7Q6sBvrHQflZ9EtfA==" workbookSpinCount="100000" workbookSaltValue="tdwUAxApYzlDer6NzJSZFg==" lockStructure="1"/>
  <bookViews>
    <workbookView xWindow="65416" yWindow="65416" windowWidth="24240" windowHeight="131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<sst xmlns="http://schemas.openxmlformats.org/spreadsheetml/2006/main" count="46" uniqueCount="46">
  <si>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1.1.</t>
  </si>
  <si>
    <t>1.2.</t>
  </si>
  <si>
    <t>1.3.1.</t>
  </si>
  <si>
    <t>1.3.2.</t>
  </si>
  <si>
    <t>1.5.</t>
  </si>
  <si>
    <t>1.6.</t>
  </si>
  <si>
    <t>2.1.</t>
  </si>
  <si>
    <t xml:space="preserve">Hodnota DPH 21 % </t>
  </si>
  <si>
    <t>3.</t>
  </si>
  <si>
    <t>3.1.</t>
  </si>
  <si>
    <t>Cena v Kč bez DPH</t>
  </si>
  <si>
    <t>Cena v Kč vč. DPH</t>
  </si>
  <si>
    <r>
      <rPr>
        <b/>
        <sz val="11"/>
        <color theme="1"/>
        <rFont val="Calibri"/>
        <family val="2"/>
        <scheme val="minor"/>
      </rPr>
      <t>Prohlašuji čestně, že výše uvedené položky a ceny odpovídají mé svobodné a pravé vůli a jsou závazné.</t>
    </r>
    <r>
      <rPr>
        <sz val="11"/>
        <color rgb="FF92D050"/>
        <rFont val="Calibri"/>
        <family val="2"/>
        <scheme val="minor"/>
      </rPr>
      <t xml:space="preserve"> (PODEPÍŠE OSOBA OPRÁVNĚNÁ JEDNAT ZA VYBRANÉHO DODAVATELE: DO NABÍDKY PODPIS NENÍ TŘEBA VKLÁDAT, BUDE PODEPSÁNO AŽ VYBRANÝM DODAVATELEM PŘI PODPISU SMLOUVY NA PŘEDMĚT VEŘEJNÉ ZAKÁZKY)</t>
    </r>
  </si>
  <si>
    <t>1.4.</t>
  </si>
  <si>
    <t>ČÁST C - ROZVOJ a společná ustanovení Smlouvy o Dílo</t>
  </si>
  <si>
    <t>Zadavatel: VOP CZ, s.p., sídlem Dukelská 102, 742 42 Šenov u Nového Jičína, IČO: 00000493</t>
  </si>
  <si>
    <t>Poznámka pro zadávací řízení  (ve smlouvě bude vypuštěno): Dodavatel doplní uvedené ceny za dílčí plnění předmětu pouze do žlutě zvýrazněných polí. Zbytek ceny tabulka dopočítá sama. Ceny obsažené v této Příloze musí odpovídat závazku obsaženého v Příloze č. 1 zadávacích podmínek  – Smlouva o dilo a smlouva o poskytnutí licence. Dodavatel není oprávněn měnit vzorce nebo algoritmy v tabulce pro podání nabídky.</t>
  </si>
  <si>
    <t>Etapa 2 – Implementace, customizace a konfigurace ERP</t>
  </si>
  <si>
    <t>Etapa 4 – Testovací provoz, migrace dat</t>
  </si>
  <si>
    <t>Etapa 5 – Přechod do rutinního provozu</t>
  </si>
  <si>
    <t>1.3.3.</t>
  </si>
  <si>
    <t>1.3.4.</t>
  </si>
  <si>
    <t>1.3.5.</t>
  </si>
  <si>
    <t>Cena za vyhotovení manuálu a projektové dokumentace</t>
  </si>
  <si>
    <t>2.</t>
  </si>
  <si>
    <t>1.</t>
  </si>
  <si>
    <t>ČÁST A - DÍLO a společných ustanovení Smlouvy o Dílo</t>
  </si>
  <si>
    <t>Celkem za Dílo (část A Smlouvy o Dílo a společných ustanovení Smlouvy o Dílo)</t>
  </si>
  <si>
    <t xml:space="preserve">Etapa 3 – Školení uživatelů </t>
  </si>
  <si>
    <t>Cena za 20 člověkodnů školení v prvních 48 měsících trvání Smlouvy o Dílo</t>
  </si>
  <si>
    <t>ČÁST B - SERVISNÍ SLUŽBY a společná ustanovení Smlouvy o Dílo</t>
  </si>
  <si>
    <t>1.7.</t>
  </si>
  <si>
    <t>Cena za 1 měsíc poskytování Servisních služeb</t>
  </si>
  <si>
    <t>Cena za poskytování 1 člověkohodiny Rozvoje</t>
  </si>
  <si>
    <t>Cena za vyhotovení a provedení Exitového plánu dle Smlouvy o Dílo</t>
  </si>
  <si>
    <t>Dodávka licencí ERP, HR a APS systému</t>
  </si>
  <si>
    <t>Etapa 1 – Detailní analýza implementace ERP, HR a APS</t>
  </si>
  <si>
    <t>Instalace a konfigurace ERP, HR a APS systému  v etapách:</t>
  </si>
  <si>
    <t>Příloha C zadávacích podmínek  – Cenový rozpad</t>
  </si>
  <si>
    <t>Bod č.</t>
  </si>
  <si>
    <t>Předmět plnění</t>
  </si>
  <si>
    <t>4.</t>
  </si>
  <si>
    <t>4.1.</t>
  </si>
  <si>
    <t>Celková cena za dobu trvání životního cyklu v délce 10 let za předmět plnění Smlouvy od Dílo.</t>
  </si>
  <si>
    <t>Celková cena za dobu trvání životního cyklu v délce 10 let za předmět plnění Smlouvy od Dílo</t>
  </si>
  <si>
    <t>Veřejné zakázky s názvem „VZS-01b Pořízení ERP, HR a APS systémů, jejich vzájemná implementace, údržba a rozvoj“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</si>
</sst>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2D05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Protection="1">
      <protection/>
    </xf>
    <xf numFmtId="0" fontId="2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left"/>
      <protection/>
    </xf>
    <xf numFmtId="0" fontId="0" fillId="0" borderId="5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2" fillId="0" borderId="4" xfId="0" applyFont="1" applyBorder="1" applyAlignment="1" applyProtection="1">
      <alignment horizontal="left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3" borderId="6" xfId="0" applyFont="1" applyFill="1" applyBorder="1" applyAlignment="1" applyProtection="1">
      <alignment horizontal="left" vertical="center"/>
      <protection/>
    </xf>
    <xf numFmtId="0" fontId="2" fillId="3" borderId="4" xfId="0" applyFont="1" applyFill="1" applyBorder="1" applyAlignment="1" applyProtection="1">
      <alignment horizontal="left" vertical="center"/>
      <protection/>
    </xf>
    <xf numFmtId="0" fontId="2" fillId="3" borderId="11" xfId="0" applyFont="1" applyFill="1" applyBorder="1" applyAlignment="1" applyProtection="1">
      <alignment horizontal="left" vertical="center"/>
      <protection/>
    </xf>
    <xf numFmtId="164" fontId="3" fillId="0" borderId="12" xfId="0" applyNumberFormat="1" applyFont="1" applyBorder="1" applyAlignment="1" applyProtection="1">
      <alignment horizontal="left" vertical="center" wrapText="1"/>
      <protection/>
    </xf>
    <xf numFmtId="0" fontId="3" fillId="0" borderId="1" xfId="0" applyNumberFormat="1" applyFont="1" applyBorder="1" applyAlignment="1" applyProtection="1">
      <alignment horizontal="left" vertical="center" wrapText="1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Protection="1">
      <protection/>
    </xf>
    <xf numFmtId="164" fontId="3" fillId="0" borderId="14" xfId="0" applyNumberFormat="1" applyFont="1" applyBorder="1" applyAlignment="1" applyProtection="1">
      <alignment horizontal="left" vertical="center" wrapText="1"/>
      <protection/>
    </xf>
    <xf numFmtId="164" fontId="3" fillId="4" borderId="2" xfId="0" applyNumberFormat="1" applyFont="1" applyFill="1" applyBorder="1" applyAlignment="1" applyProtection="1">
      <alignment horizontal="center" vertical="center" wrapText="1"/>
      <protection/>
    </xf>
    <xf numFmtId="164" fontId="3" fillId="4" borderId="3" xfId="0" applyNumberFormat="1" applyFont="1" applyFill="1" applyBorder="1" applyAlignment="1" applyProtection="1">
      <alignment horizontal="center" vertical="center" wrapText="1"/>
      <protection/>
    </xf>
    <xf numFmtId="164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Border="1" applyAlignment="1" applyProtection="1">
      <alignment horizontal="left" vertical="center" wrapText="1"/>
      <protection/>
    </xf>
    <xf numFmtId="164" fontId="3" fillId="0" borderId="2" xfId="0" applyNumberFormat="1" applyFont="1" applyFill="1" applyBorder="1" applyAlignment="1" applyProtection="1">
      <alignment horizontal="center" vertical="center" wrapText="1"/>
      <protection/>
    </xf>
    <xf numFmtId="164" fontId="3" fillId="0" borderId="3" xfId="0" applyNumberFormat="1" applyFont="1" applyFill="1" applyBorder="1" applyAlignment="1" applyProtection="1">
      <alignment horizontal="center" vertical="center" wrapText="1"/>
      <protection/>
    </xf>
    <xf numFmtId="164" fontId="3" fillId="0" borderId="16" xfId="0" applyNumberFormat="1" applyFont="1" applyBorder="1" applyAlignment="1" applyProtection="1">
      <alignment horizontal="left" vertical="center" wrapText="1"/>
      <protection/>
    </xf>
    <xf numFmtId="0" fontId="3" fillId="0" borderId="17" xfId="0" applyNumberFormat="1" applyFont="1" applyBorder="1" applyAlignment="1" applyProtection="1">
      <alignment horizontal="left" vertical="center" wrapText="1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164" fontId="2" fillId="3" borderId="6" xfId="0" applyNumberFormat="1" applyFont="1" applyFill="1" applyBorder="1" applyAlignment="1" applyProtection="1">
      <alignment horizontal="left" vertical="center"/>
      <protection/>
    </xf>
    <xf numFmtId="164" fontId="2" fillId="3" borderId="4" xfId="0" applyNumberFormat="1" applyFont="1" applyFill="1" applyBorder="1" applyAlignment="1" applyProtection="1">
      <alignment horizontal="left" vertical="center"/>
      <protection/>
    </xf>
    <xf numFmtId="164" fontId="2" fillId="3" borderId="18" xfId="0" applyNumberFormat="1" applyFont="1" applyFill="1" applyBorder="1" applyAlignment="1" applyProtection="1">
      <alignment horizontal="left" vertical="center"/>
      <protection/>
    </xf>
    <xf numFmtId="164" fontId="3" fillId="5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Border="1" applyAlignment="1" applyProtection="1">
      <alignment horizontal="left" vertical="center" wrapText="1"/>
      <protection/>
    </xf>
    <xf numFmtId="164" fontId="3" fillId="0" borderId="20" xfId="0" applyNumberFormat="1" applyFont="1" applyFill="1" applyBorder="1" applyAlignment="1" applyProtection="1">
      <alignment horizontal="center" vertical="center" wrapText="1"/>
      <protection/>
    </xf>
    <xf numFmtId="164" fontId="3" fillId="0" borderId="21" xfId="0" applyNumberFormat="1" applyFont="1" applyFill="1" applyBorder="1" applyAlignment="1" applyProtection="1">
      <alignment horizontal="center" vertical="center" wrapText="1"/>
      <protection/>
    </xf>
    <xf numFmtId="164" fontId="2" fillId="3" borderId="6" xfId="0" applyNumberFormat="1" applyFont="1" applyFill="1" applyBorder="1" applyAlignment="1" applyProtection="1">
      <alignment horizontal="left" vertical="center" wrapText="1"/>
      <protection/>
    </xf>
    <xf numFmtId="164" fontId="2" fillId="3" borderId="7" xfId="0" applyNumberFormat="1" applyFont="1" applyFill="1" applyBorder="1" applyAlignment="1" applyProtection="1">
      <alignment horizontal="left" vertical="center"/>
      <protection/>
    </xf>
    <xf numFmtId="164" fontId="2" fillId="3" borderId="9" xfId="0" applyNumberFormat="1" applyFont="1" applyFill="1" applyBorder="1" applyAlignment="1" applyProtection="1">
      <alignment horizontal="left" vertical="center"/>
      <protection/>
    </xf>
    <xf numFmtId="164" fontId="2" fillId="3" borderId="22" xfId="0" applyNumberFormat="1" applyFont="1" applyFill="1" applyBorder="1" applyAlignment="1" applyProtection="1">
      <alignment horizontal="left" vertical="center"/>
      <protection/>
    </xf>
    <xf numFmtId="164" fontId="3" fillId="5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Border="1" applyAlignment="1" applyProtection="1">
      <alignment horizontal="left" vertical="center" wrapText="1"/>
      <protection/>
    </xf>
    <xf numFmtId="164" fontId="3" fillId="0" borderId="4" xfId="0" applyNumberFormat="1" applyFont="1" applyFill="1" applyBorder="1" applyAlignment="1" applyProtection="1">
      <alignment horizontal="center" vertical="center" wrapText="1"/>
      <protection/>
    </xf>
    <xf numFmtId="164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0"/>
  <sheetViews>
    <sheetView showGridLines="0" tabSelected="1" workbookViewId="0" topLeftCell="A7">
      <selection activeCell="D7" sqref="D7:E7"/>
    </sheetView>
  </sheetViews>
  <sheetFormatPr defaultColWidth="9.140625" defaultRowHeight="15"/>
  <cols>
    <col min="1" max="1" width="3.8515625" style="7" customWidth="1"/>
    <col min="2" max="2" width="9.28125" style="52" customWidth="1"/>
    <col min="3" max="3" width="28.8515625" style="52" customWidth="1"/>
    <col min="4" max="4" width="8.7109375" style="7" customWidth="1"/>
    <col min="5" max="5" width="11.421875" style="7" customWidth="1"/>
    <col min="6" max="6" width="9.8515625" style="7" customWidth="1"/>
    <col min="7" max="7" width="9.7109375" style="7" customWidth="1"/>
    <col min="8" max="8" width="23.421875" style="7" customWidth="1"/>
    <col min="9" max="16384" width="9.140625" style="7" customWidth="1"/>
  </cols>
  <sheetData>
    <row r="1" spans="2:9" ht="38.25" customHeight="1">
      <c r="B1" s="5" t="s">
        <v>38</v>
      </c>
      <c r="C1" s="5"/>
      <c r="D1" s="5"/>
      <c r="E1" s="5"/>
      <c r="F1" s="5"/>
      <c r="G1" s="5"/>
      <c r="H1" s="5"/>
      <c r="I1" s="6"/>
    </row>
    <row r="2" spans="2:8" ht="45" customHeight="1">
      <c r="B2" s="8" t="s">
        <v>45</v>
      </c>
      <c r="C2" s="8"/>
      <c r="D2" s="8"/>
      <c r="E2" s="8"/>
      <c r="F2" s="8"/>
      <c r="G2" s="8"/>
      <c r="H2" s="8"/>
    </row>
    <row r="3" spans="2:8" ht="15" customHeight="1">
      <c r="B3" s="9" t="s">
        <v>15</v>
      </c>
      <c r="C3" s="9"/>
      <c r="D3" s="9"/>
      <c r="E3" s="9"/>
      <c r="F3" s="9"/>
      <c r="G3" s="9"/>
      <c r="H3" s="9"/>
    </row>
    <row r="4" spans="2:8" ht="60.75" customHeight="1" thickBot="1">
      <c r="B4" s="10" t="s">
        <v>16</v>
      </c>
      <c r="C4" s="10"/>
      <c r="D4" s="10"/>
      <c r="E4" s="10"/>
      <c r="F4" s="10"/>
      <c r="G4" s="10"/>
      <c r="H4" s="11"/>
    </row>
    <row r="5" spans="2:8" ht="16.5" thickBot="1">
      <c r="B5" s="12" t="s">
        <v>39</v>
      </c>
      <c r="C5" s="13" t="s">
        <v>40</v>
      </c>
      <c r="D5" s="14" t="s">
        <v>10</v>
      </c>
      <c r="E5" s="15"/>
      <c r="F5" s="14" t="s">
        <v>7</v>
      </c>
      <c r="G5" s="16"/>
      <c r="H5" s="17" t="s">
        <v>11</v>
      </c>
    </row>
    <row r="6" spans="2:8" ht="16.5" thickBot="1">
      <c r="B6" s="18" t="s">
        <v>25</v>
      </c>
      <c r="C6" s="19" t="s">
        <v>26</v>
      </c>
      <c r="D6" s="19"/>
      <c r="E6" s="19"/>
      <c r="F6" s="19"/>
      <c r="G6" s="19"/>
      <c r="H6" s="20"/>
    </row>
    <row r="7" spans="2:8" s="25" customFormat="1" ht="47.25" customHeight="1">
      <c r="B7" s="21" t="s">
        <v>0</v>
      </c>
      <c r="C7" s="22" t="s">
        <v>35</v>
      </c>
      <c r="D7" s="1"/>
      <c r="E7" s="1"/>
      <c r="F7" s="23">
        <f>D7*0.21</f>
        <v>0</v>
      </c>
      <c r="G7" s="23"/>
      <c r="H7" s="24">
        <f>D7*1.21</f>
        <v>0</v>
      </c>
    </row>
    <row r="8" spans="2:8" s="25" customFormat="1" ht="48" customHeight="1">
      <c r="B8" s="26" t="s">
        <v>1</v>
      </c>
      <c r="C8" s="22" t="s">
        <v>37</v>
      </c>
      <c r="D8" s="27">
        <f>D9+D10+D11+D12+D13</f>
        <v>0</v>
      </c>
      <c r="E8" s="28"/>
      <c r="F8" s="29">
        <f>D8*0.21</f>
        <v>0</v>
      </c>
      <c r="G8" s="29"/>
      <c r="H8" s="24">
        <f>D8*1.21</f>
        <v>0</v>
      </c>
    </row>
    <row r="9" spans="2:8" s="25" customFormat="1" ht="32.25" customHeight="1">
      <c r="B9" s="26" t="s">
        <v>2</v>
      </c>
      <c r="C9" s="22" t="s">
        <v>36</v>
      </c>
      <c r="D9" s="1"/>
      <c r="E9" s="1"/>
      <c r="F9" s="29">
        <f>D9*0.21</f>
        <v>0</v>
      </c>
      <c r="G9" s="29"/>
      <c r="H9" s="24">
        <f>D9*1.21</f>
        <v>0</v>
      </c>
    </row>
    <row r="10" spans="2:8" s="25" customFormat="1" ht="29.25" customHeight="1">
      <c r="B10" s="26" t="s">
        <v>3</v>
      </c>
      <c r="C10" s="22" t="s">
        <v>17</v>
      </c>
      <c r="D10" s="1"/>
      <c r="E10" s="1"/>
      <c r="F10" s="29">
        <f aca="true" t="shared" si="0" ref="F10:F16">D10*0.21</f>
        <v>0</v>
      </c>
      <c r="G10" s="29"/>
      <c r="H10" s="24">
        <f aca="true" t="shared" si="1" ref="H10:H23">D10*1.21</f>
        <v>0</v>
      </c>
    </row>
    <row r="11" spans="2:8" s="25" customFormat="1" ht="34.5" customHeight="1">
      <c r="B11" s="26" t="s">
        <v>20</v>
      </c>
      <c r="C11" s="22" t="s">
        <v>28</v>
      </c>
      <c r="D11" s="1"/>
      <c r="E11" s="1"/>
      <c r="F11" s="29">
        <f t="shared" si="0"/>
        <v>0</v>
      </c>
      <c r="G11" s="29"/>
      <c r="H11" s="24">
        <f t="shared" si="1"/>
        <v>0</v>
      </c>
    </row>
    <row r="12" spans="2:8" s="25" customFormat="1" ht="30.75" customHeight="1">
      <c r="B12" s="26" t="s">
        <v>21</v>
      </c>
      <c r="C12" s="30" t="s">
        <v>18</v>
      </c>
      <c r="D12" s="1"/>
      <c r="E12" s="1"/>
      <c r="F12" s="29">
        <f t="shared" si="0"/>
        <v>0</v>
      </c>
      <c r="G12" s="29"/>
      <c r="H12" s="24">
        <f t="shared" si="1"/>
        <v>0</v>
      </c>
    </row>
    <row r="13" spans="2:8" s="25" customFormat="1" ht="31.5" customHeight="1">
      <c r="B13" s="26" t="s">
        <v>22</v>
      </c>
      <c r="C13" s="30" t="s">
        <v>19</v>
      </c>
      <c r="D13" s="1"/>
      <c r="E13" s="1"/>
      <c r="F13" s="29">
        <f>D13*0.21</f>
        <v>0</v>
      </c>
      <c r="G13" s="29"/>
      <c r="H13" s="24">
        <f>D13*1.21</f>
        <v>0</v>
      </c>
    </row>
    <row r="14" spans="2:8" s="25" customFormat="1" ht="49.5" customHeight="1">
      <c r="B14" s="26" t="s">
        <v>13</v>
      </c>
      <c r="C14" s="30" t="s">
        <v>29</v>
      </c>
      <c r="D14" s="2"/>
      <c r="E14" s="3"/>
      <c r="F14" s="31">
        <f>D14*0.21</f>
        <v>0</v>
      </c>
      <c r="G14" s="32"/>
      <c r="H14" s="24">
        <f>D14*1.21</f>
        <v>0</v>
      </c>
    </row>
    <row r="15" spans="2:8" s="25" customFormat="1" ht="32.25" customHeight="1">
      <c r="B15" s="26" t="s">
        <v>4</v>
      </c>
      <c r="C15" s="30" t="s">
        <v>23</v>
      </c>
      <c r="D15" s="2"/>
      <c r="E15" s="3"/>
      <c r="F15" s="31">
        <f t="shared" si="0"/>
        <v>0</v>
      </c>
      <c r="G15" s="32"/>
      <c r="H15" s="24">
        <f t="shared" si="1"/>
        <v>0</v>
      </c>
    </row>
    <row r="16" spans="2:8" s="25" customFormat="1" ht="47.1" customHeight="1">
      <c r="B16" s="33" t="s">
        <v>5</v>
      </c>
      <c r="C16" s="34" t="s">
        <v>27</v>
      </c>
      <c r="D16" s="35">
        <f>D7+D8+D14+D15</f>
        <v>0</v>
      </c>
      <c r="E16" s="35"/>
      <c r="F16" s="35">
        <f t="shared" si="0"/>
        <v>0</v>
      </c>
      <c r="G16" s="35"/>
      <c r="H16" s="24">
        <f t="shared" si="1"/>
        <v>0</v>
      </c>
    </row>
    <row r="17" spans="2:8" s="25" customFormat="1" ht="48" thickBot="1">
      <c r="B17" s="26" t="s">
        <v>31</v>
      </c>
      <c r="C17" s="30" t="s">
        <v>34</v>
      </c>
      <c r="D17" s="2"/>
      <c r="E17" s="3"/>
      <c r="F17" s="31">
        <f aca="true" t="shared" si="2" ref="F17">D17*0.21</f>
        <v>0</v>
      </c>
      <c r="G17" s="32"/>
      <c r="H17" s="24">
        <f>D17*1.21</f>
        <v>0</v>
      </c>
    </row>
    <row r="18" spans="2:8" ht="16.5" thickBot="1">
      <c r="B18" s="36" t="s">
        <v>24</v>
      </c>
      <c r="C18" s="37" t="s">
        <v>30</v>
      </c>
      <c r="D18" s="37"/>
      <c r="E18" s="37"/>
      <c r="F18" s="37"/>
      <c r="G18" s="37"/>
      <c r="H18" s="38"/>
    </row>
    <row r="19" spans="2:8" s="25" customFormat="1" ht="32.25" thickBot="1">
      <c r="B19" s="39" t="s">
        <v>6</v>
      </c>
      <c r="C19" s="40" t="s">
        <v>32</v>
      </c>
      <c r="D19" s="1"/>
      <c r="E19" s="1"/>
      <c r="F19" s="41">
        <f>D19*0.21</f>
        <v>0</v>
      </c>
      <c r="G19" s="41"/>
      <c r="H19" s="42">
        <f t="shared" si="1"/>
        <v>0</v>
      </c>
    </row>
    <row r="20" spans="2:8" ht="16.5" thickBot="1">
      <c r="B20" s="43" t="s">
        <v>8</v>
      </c>
      <c r="C20" s="44" t="s">
        <v>14</v>
      </c>
      <c r="D20" s="45"/>
      <c r="E20" s="45"/>
      <c r="F20" s="45"/>
      <c r="G20" s="45"/>
      <c r="H20" s="46"/>
    </row>
    <row r="21" spans="2:8" s="25" customFormat="1" ht="32.25" thickBot="1">
      <c r="B21" s="47" t="s">
        <v>9</v>
      </c>
      <c r="C21" s="48" t="s">
        <v>33</v>
      </c>
      <c r="D21" s="4"/>
      <c r="E21" s="4"/>
      <c r="F21" s="49">
        <f>D21*0.21</f>
        <v>0</v>
      </c>
      <c r="G21" s="49"/>
      <c r="H21" s="24">
        <f t="shared" si="1"/>
        <v>0</v>
      </c>
    </row>
    <row r="22" spans="2:8" s="25" customFormat="1" ht="16.5" thickBot="1">
      <c r="B22" s="43" t="s">
        <v>41</v>
      </c>
      <c r="C22" s="44" t="s">
        <v>43</v>
      </c>
      <c r="D22" s="45"/>
      <c r="E22" s="45"/>
      <c r="F22" s="45"/>
      <c r="G22" s="45"/>
      <c r="H22" s="46"/>
    </row>
    <row r="23" spans="2:8" s="25" customFormat="1" ht="63.75" thickBot="1">
      <c r="B23" s="47" t="s">
        <v>42</v>
      </c>
      <c r="C23" s="48" t="s">
        <v>44</v>
      </c>
      <c r="D23" s="49">
        <f>D16+D17+(108*D19)+(8000*D21)</f>
        <v>0</v>
      </c>
      <c r="E23" s="49"/>
      <c r="F23" s="49">
        <f>D23*0.21</f>
        <v>0</v>
      </c>
      <c r="G23" s="49"/>
      <c r="H23" s="50">
        <f t="shared" si="1"/>
        <v>0</v>
      </c>
    </row>
    <row r="25" spans="2:8" ht="15" customHeight="1">
      <c r="B25" s="51" t="s">
        <v>12</v>
      </c>
      <c r="C25" s="51"/>
      <c r="D25" s="51"/>
      <c r="E25" s="51"/>
      <c r="F25" s="51"/>
      <c r="G25" s="51"/>
      <c r="H25" s="51"/>
    </row>
    <row r="26" spans="2:8" ht="51" customHeight="1">
      <c r="B26" s="51"/>
      <c r="C26" s="51"/>
      <c r="D26" s="51"/>
      <c r="E26" s="51"/>
      <c r="F26" s="51"/>
      <c r="G26" s="51"/>
      <c r="H26" s="51"/>
    </row>
    <row r="27" ht="15" customHeight="1"/>
    <row r="28" ht="17.25" customHeight="1"/>
    <row r="29" ht="15">
      <c r="A29" s="53"/>
    </row>
    <row r="30" spans="1:8" s="53" customFormat="1" ht="38.25" customHeight="1">
      <c r="A30" s="7"/>
      <c r="B30" s="52"/>
      <c r="C30" s="52"/>
      <c r="D30" s="7"/>
      <c r="E30" s="7"/>
      <c r="F30" s="7"/>
      <c r="G30" s="7"/>
      <c r="H30" s="7"/>
    </row>
  </sheetData>
  <sheetProtection algorithmName="SHA-512" hashValue="UCCpO/+xWzhdDzqa4U+aFUzUWa85GMuywmjw3pqRrfLVdb0I9S3g6qUQA+TyjgiEk6gTq8EM4KF5A27SKGEcUw==" saltValue="jJaC4D7RYG2DlDTvYSuvGg==" spinCount="100000" sheet="1" formatCells="0" selectLockedCells="1"/>
  <mergeCells count="37">
    <mergeCell ref="F7:G7"/>
    <mergeCell ref="D7:E7"/>
    <mergeCell ref="D15:E15"/>
    <mergeCell ref="F15:G15"/>
    <mergeCell ref="D21:E21"/>
    <mergeCell ref="F21:G21"/>
    <mergeCell ref="D17:E17"/>
    <mergeCell ref="F17:G17"/>
    <mergeCell ref="D13:E13"/>
    <mergeCell ref="F13:G13"/>
    <mergeCell ref="F11:G11"/>
    <mergeCell ref="D8:E8"/>
    <mergeCell ref="F8:G8"/>
    <mergeCell ref="D9:E9"/>
    <mergeCell ref="D5:E5"/>
    <mergeCell ref="F5:G5"/>
    <mergeCell ref="C6:H6"/>
    <mergeCell ref="B2:H2"/>
    <mergeCell ref="B3:H3"/>
    <mergeCell ref="B4:H4"/>
    <mergeCell ref="B1:H1"/>
    <mergeCell ref="F9:G9"/>
    <mergeCell ref="D10:E10"/>
    <mergeCell ref="F10:G10"/>
    <mergeCell ref="D11:E11"/>
    <mergeCell ref="D12:E12"/>
    <mergeCell ref="F12:G12"/>
    <mergeCell ref="D14:E14"/>
    <mergeCell ref="F14:G14"/>
    <mergeCell ref="B25:H26"/>
    <mergeCell ref="D19:E19"/>
    <mergeCell ref="D16:E16"/>
    <mergeCell ref="F16:G16"/>
    <mergeCell ref="F19:G19"/>
    <mergeCell ref="C18:H18"/>
    <mergeCell ref="D23:E23"/>
    <mergeCell ref="F23:G23"/>
  </mergeCells>
  <conditionalFormatting sqref="D21:E21">
    <cfRule type="cellIs" priority="22" dxfId="0" operator="greaterThan">
      <formula>#REF!</formula>
    </cfRule>
    <cfRule type="cellIs" priority="23" dxfId="0" operator="greaterThan">
      <formula>#REF!</formula>
    </cfRule>
  </conditionalFormatting>
  <conditionalFormatting sqref="D23:E23">
    <cfRule type="cellIs" priority="1" dxfId="0" operator="greaterThan">
      <formula>#REF!</formula>
    </cfRule>
    <cfRule type="cellIs" priority="2" dxfId="0" operator="greaterThan">
      <formula>#REF!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  <headerFooter>
    <oddFooter>&amp;C&amp;"-,Kurzíva"&amp;9Stránka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2021-08-24T19:10:41Z</dcterms:modified>
  <cp:category/>
  <cp:version/>
  <cp:contentType/>
  <cp:contentStatus/>
</cp:coreProperties>
</file>