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 filterPrivacy="1" defaultThemeVersion="124226"/>
  <bookViews>
    <workbookView xWindow="65416" yWindow="65416" windowWidth="29040" windowHeight="17640" activeTab="0"/>
  </bookViews>
  <sheets>
    <sheet name="Celková cena" sheetId="3" r:id="rId1"/>
    <sheet name="Objekt 37 – hala, řízení in" sheetId="8" r:id="rId2"/>
    <sheet name="Objekt 37 – kotelna" sheetId="9" r:id="rId3"/>
    <sheet name="Objekt 15 – VZT_regulace hořáku" sheetId="10" r:id="rId4"/>
    <sheet name="Rekr. středisko Nová Ves" sheetId="11" r:id="rId5"/>
  </sheets>
  <definedNames/>
  <calcPr calcId="191029"/>
  <extLst/>
</workbook>
</file>

<file path=xl/comments2.xml><?xml version="1.0" encoding="utf-8"?>
<comments xmlns="http://schemas.openxmlformats.org/spreadsheetml/2006/main">
  <authors>
    <author>Autor</author>
  </authors>
  <commentList>
    <comment ref="S6" authorId="0">
      <text>
        <r>
          <rPr>
            <sz val="9"/>
            <color rgb="FF000000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rgb="FF000000"/>
            <rFont val="Tahoma"/>
            <family val="2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S6" authorId="0">
      <text>
        <r>
          <rPr>
            <sz val="9"/>
            <color rgb="FF000000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rgb="FF000000"/>
            <rFont val="Tahoma"/>
            <family val="2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<sst xmlns="http://schemas.openxmlformats.org/spreadsheetml/2006/main" count="813" uniqueCount="241">
  <si>
    <t>Celkem</t>
  </si>
  <si>
    <t>ks</t>
  </si>
  <si>
    <t>Identifikační údaje:</t>
  </si>
  <si>
    <t>IČO:</t>
  </si>
  <si>
    <t>m</t>
  </si>
  <si>
    <t>Celková  cena oprav  v Kč bez DPH</t>
  </si>
  <si>
    <t>Název/jméno účastníka (poskytovatele):</t>
  </si>
  <si>
    <t>Razítko a podpis osoby oprávněné jednat jménem či za účastníka (poskytovatele):</t>
  </si>
  <si>
    <t>Smlouva o dílo S 253/22</t>
  </si>
  <si>
    <t>Název objektu</t>
  </si>
  <si>
    <t xml:space="preserve">Položkový rozpočet </t>
  </si>
  <si>
    <t>VOP Nový Jičín</t>
  </si>
  <si>
    <t>Objekt 37 - hala, řízení infrazářičů</t>
  </si>
  <si>
    <t>Měření a regulace</t>
  </si>
  <si>
    <t>P.č.</t>
  </si>
  <si>
    <t>Číslo položky</t>
  </si>
  <si>
    <t>Název položky</t>
  </si>
  <si>
    <t>MJ</t>
  </si>
  <si>
    <t>Množství</t>
  </si>
  <si>
    <t>Cena / MJ</t>
  </si>
  <si>
    <t>Dodávka</t>
  </si>
  <si>
    <t>Dodávka celk.</t>
  </si>
  <si>
    <t>Montáž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</si>
  <si>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</si>
  <si>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</si>
  <si>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</si>
  <si>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</si>
  <si>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</si>
  <si>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</si>
  <si>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</si>
  <si>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</si>
  <si>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</si>
  <si>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</si>
  <si>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Díl:</t>
  </si>
  <si>
    <t>_1</t>
  </si>
  <si>
    <t>Rozvaděče MR37.1</t>
  </si>
  <si>
    <t>1.</t>
  </si>
  <si>
    <t>Skříňový rozvaděč 800x800x300, oceloplechový.</t>
  </si>
  <si>
    <t>Vlastní</t>
  </si>
  <si>
    <t>Indiv</t>
  </si>
  <si>
    <t>2.</t>
  </si>
  <si>
    <t>Montážní panel</t>
  </si>
  <si>
    <t>3.</t>
  </si>
  <si>
    <t>Náplň rozvaděče</t>
  </si>
  <si>
    <t>4.</t>
  </si>
  <si>
    <t xml:space="preserve">Montáž a zapojení přístrojů v rozvaděči - dle náplně  </t>
  </si>
  <si>
    <t>5.</t>
  </si>
  <si>
    <t>Komplexní zkoušky a měření v rozvaděči (1x kusová zkouška )</t>
  </si>
  <si>
    <t>6.</t>
  </si>
  <si>
    <t xml:space="preserve">Ostatní náplň rozvaděče dle zvyklostí výrobce (spojovací materiál, lanka, žlaby, popisky atd.)    </t>
  </si>
  <si>
    <t>_2</t>
  </si>
  <si>
    <t>Montážní materiál</t>
  </si>
  <si>
    <t>11.</t>
  </si>
  <si>
    <t>Snímač teploty, Ni 1000/6180 - prostorový - SA Bus</t>
  </si>
  <si>
    <t>12.</t>
  </si>
  <si>
    <t>Propojovací krabice (relé, svorky,…)</t>
  </si>
  <si>
    <t>_3</t>
  </si>
  <si>
    <t>Řídicí systém</t>
  </si>
  <si>
    <t>27.</t>
  </si>
  <si>
    <t>Regulátor CGM: 7UI, 2DI, 3DO, 4CO a 2AO, 24 VAC</t>
  </si>
  <si>
    <t>28.</t>
  </si>
  <si>
    <t>Rozšiřující modul 10-bodový  IOM, 8 UI, 2 AO, 24 VAC</t>
  </si>
  <si>
    <t>29.</t>
  </si>
  <si>
    <t>Rozšiřující modul 17-bodový IOM: 6UI, 2DI, 2AO, 4CO, 3DO (triak); FC Bus a SA Bus</t>
  </si>
  <si>
    <t>37.</t>
  </si>
  <si>
    <t>SW pro regulátor</t>
  </si>
  <si>
    <t>kpl</t>
  </si>
  <si>
    <t>38.</t>
  </si>
  <si>
    <t>SW pro dispečink</t>
  </si>
  <si>
    <t>_4</t>
  </si>
  <si>
    <t>Kabeláž + kabel. trasy</t>
  </si>
  <si>
    <t>42.</t>
  </si>
  <si>
    <t>Kabel PVC stíněný J-Y(ST)-Y 2x2x0,8</t>
  </si>
  <si>
    <t>43.</t>
  </si>
  <si>
    <t>UTP cat 7 4x2x0,5B2cas1d0 B2cas1d0</t>
  </si>
  <si>
    <t>44.</t>
  </si>
  <si>
    <t>Kabel PVC silový CYKY-O,J 3x1,5</t>
  </si>
  <si>
    <t>51.</t>
  </si>
  <si>
    <t xml:space="preserve">Žlab kabelový drátěný 50/50 </t>
  </si>
  <si>
    <t>54.</t>
  </si>
  <si>
    <t>Nosník žlabu 50 mm</t>
  </si>
  <si>
    <t>55.</t>
  </si>
  <si>
    <t>Spojka žlabu</t>
  </si>
  <si>
    <t>56.</t>
  </si>
  <si>
    <t>Spojka žlabu uzemňovací</t>
  </si>
  <si>
    <t>57.</t>
  </si>
  <si>
    <t>Spojovací sada (šroub, matka, podložka)</t>
  </si>
  <si>
    <t>sada</t>
  </si>
  <si>
    <t>58.</t>
  </si>
  <si>
    <t>Elektroinstalační trubka ohebná  D32</t>
  </si>
  <si>
    <t>59.</t>
  </si>
  <si>
    <t xml:space="preserve">Elektroinst. trubka plastová tuhá pr. 32mm, vč. držáků a koncovek </t>
  </si>
  <si>
    <t>60.</t>
  </si>
  <si>
    <t>Instalační krabice</t>
  </si>
  <si>
    <t>62.</t>
  </si>
  <si>
    <t>Pomocný montážní materiál</t>
  </si>
  <si>
    <t>_5</t>
  </si>
  <si>
    <t>Montážní práce</t>
  </si>
  <si>
    <t>63.</t>
  </si>
  <si>
    <t>Mt. teplotní čidla</t>
  </si>
  <si>
    <t>72.</t>
  </si>
  <si>
    <t>Kabel JYTY  - volně</t>
  </si>
  <si>
    <t>73.</t>
  </si>
  <si>
    <t>Kabel CYKY  - volně</t>
  </si>
  <si>
    <t>74.</t>
  </si>
  <si>
    <t>Žlab kabelový drátěný</t>
  </si>
  <si>
    <t>75.</t>
  </si>
  <si>
    <t>Elektroinstalační trubka</t>
  </si>
  <si>
    <t>_6</t>
  </si>
  <si>
    <t>Hodinové zúčtovací sazby</t>
  </si>
  <si>
    <t>79.</t>
  </si>
  <si>
    <t>Výrobní dokumentace</t>
  </si>
  <si>
    <t>80.</t>
  </si>
  <si>
    <t>Oživení systému MaR (HW, prvky měření, akční členy)</t>
  </si>
  <si>
    <t>hod</t>
  </si>
  <si>
    <t>81.</t>
  </si>
  <si>
    <t xml:space="preserve">Doprava a přesun osob a materiálu v době zakázky </t>
  </si>
  <si>
    <t>set</t>
  </si>
  <si>
    <t>83.</t>
  </si>
  <si>
    <t>Pomocné stavební práce (drážky, vrtání děr)</t>
  </si>
  <si>
    <t>84.</t>
  </si>
  <si>
    <t>Zaučeni obsluhy včetně vyhotovení návodu</t>
  </si>
  <si>
    <t>85.</t>
  </si>
  <si>
    <t>Příprava ke komplexní zkoušce</t>
  </si>
  <si>
    <t>hod.</t>
  </si>
  <si>
    <t>87.</t>
  </si>
  <si>
    <t>Koordinace zakázky, příprava zakázky, administrativa</t>
  </si>
  <si>
    <t>88.</t>
  </si>
  <si>
    <t>Revizní technik</t>
  </si>
  <si>
    <t>90.</t>
  </si>
  <si>
    <t>Dokumentace skutečného provedení</t>
  </si>
  <si>
    <t>Objekt 37 - kotelna</t>
  </si>
  <si>
    <t>Rozvaděče MR1</t>
  </si>
  <si>
    <t>Skříňový rozvaděč 800x600x260, oceloplechový.</t>
  </si>
  <si>
    <t>8.</t>
  </si>
  <si>
    <t>Snímač teploty, Ni 1000/6180 - jímkový, l=100 mm, s jímkou</t>
  </si>
  <si>
    <t>Snímač teploty, Ni 1000/6180 - prostorový</t>
  </si>
  <si>
    <t>Snímač teploty, Ni 1000/6180 - příložný</t>
  </si>
  <si>
    <t>13.</t>
  </si>
  <si>
    <t xml:space="preserve">Regulátor teploty - stonkový 30/90°C,  vč.jímky </t>
  </si>
  <si>
    <t>17.</t>
  </si>
  <si>
    <t>Detektor hořlavých plynů - dvoustupňový</t>
  </si>
  <si>
    <t>18.</t>
  </si>
  <si>
    <t>Ústředna pro detektor</t>
  </si>
  <si>
    <t>19.</t>
  </si>
  <si>
    <t xml:space="preserve">Sonda pro hlídač hladiny   </t>
  </si>
  <si>
    <t>20.</t>
  </si>
  <si>
    <t xml:space="preserve">Ústředna pro hlídač hladiny </t>
  </si>
  <si>
    <t>26.</t>
  </si>
  <si>
    <t>Tlačítkový ovládač se signalizaci chodu</t>
  </si>
  <si>
    <t>33.</t>
  </si>
  <si>
    <t>Snímač tlaku pro ÚT</t>
  </si>
  <si>
    <t>36.</t>
  </si>
  <si>
    <t>45.</t>
  </si>
  <si>
    <t>Kabel PVC silový CYKY-J 5x2,5</t>
  </si>
  <si>
    <t>48.</t>
  </si>
  <si>
    <t>Cu vodič PVC 6</t>
  </si>
  <si>
    <t>Pomocný montážní materiál usí vykazovat požární odolnost schodnou s požární odolností konstrukce, kterou rozvody prostupují)</t>
  </si>
  <si>
    <t>64.</t>
  </si>
  <si>
    <t>Mt. čidla tlaku pro kapaliny a plyny, CO</t>
  </si>
  <si>
    <t>66.</t>
  </si>
  <si>
    <t>Mt. hladiny</t>
  </si>
  <si>
    <t>68.</t>
  </si>
  <si>
    <t>Mt. detektoru</t>
  </si>
  <si>
    <t>71.</t>
  </si>
  <si>
    <t>Pohon ventilu DN 15-150</t>
  </si>
  <si>
    <t>76.</t>
  </si>
  <si>
    <t>Uzemnění</t>
  </si>
  <si>
    <t>78.</t>
  </si>
  <si>
    <t>Připojení el. zařízení dodávaných ostatními profesemi (čerpadla, kotel apod.)</t>
  </si>
  <si>
    <t>Výkaz výměr</t>
  </si>
  <si>
    <t>Objekt 15 - VZT</t>
  </si>
  <si>
    <t>10.</t>
  </si>
  <si>
    <t xml:space="preserve">Snímač teploty, Ni 1000/6180 -VZT, l=240 mm </t>
  </si>
  <si>
    <t>16.</t>
  </si>
  <si>
    <t>Snímač diferenčního tlaku, 0-500Pa, 0-10V</t>
  </si>
  <si>
    <t>22.</t>
  </si>
  <si>
    <t>Dif. manostat vzduch., 50-500 Pa</t>
  </si>
  <si>
    <t>39.</t>
  </si>
  <si>
    <t>Kabel PVC stíněný pro MaR JYTY-O 2x1</t>
  </si>
  <si>
    <t>40.</t>
  </si>
  <si>
    <t>Kabel PVC stíněný pro MaR JYTY-O 3x1</t>
  </si>
  <si>
    <t>41.</t>
  </si>
  <si>
    <t>Kabel PVC stíněný pro MaR JYTY-O 4x1</t>
  </si>
  <si>
    <t>Kabel PVC silový CYKY-J 4x1,5</t>
  </si>
  <si>
    <t>46.</t>
  </si>
  <si>
    <t xml:space="preserve">Kabel PVC silový CYKY-J 4x2,5 </t>
  </si>
  <si>
    <t>47.</t>
  </si>
  <si>
    <t>Kabel PVC silový CYKY-J 5x1,5</t>
  </si>
  <si>
    <t>49.</t>
  </si>
  <si>
    <t xml:space="preserve">Žlab kabelový drátěný 150/50 </t>
  </si>
  <si>
    <t>50.</t>
  </si>
  <si>
    <t xml:space="preserve">Žlab kabelový drátěný 100/50 </t>
  </si>
  <si>
    <t>52.</t>
  </si>
  <si>
    <t>Nosník žlabu 150 mm</t>
  </si>
  <si>
    <t>53.</t>
  </si>
  <si>
    <t>Nosník žlabu 100 mm</t>
  </si>
  <si>
    <t>65.</t>
  </si>
  <si>
    <t>Mt. čidla dif. tlaku</t>
  </si>
  <si>
    <t>67.</t>
  </si>
  <si>
    <t xml:space="preserve">Protimrazová ochrana vzt </t>
  </si>
  <si>
    <t>69.</t>
  </si>
  <si>
    <t>Mt. ovládače</t>
  </si>
  <si>
    <t>70.</t>
  </si>
  <si>
    <t>Mt. klapkový servopohon, 24V</t>
  </si>
  <si>
    <t>Kabel JYSTY 2x2x0,8</t>
  </si>
  <si>
    <t>77.</t>
  </si>
  <si>
    <t>Mt. protipožární ucpávky</t>
  </si>
  <si>
    <t xml:space="preserve">Veřejná zakázka: </t>
  </si>
  <si>
    <t>Celková nabídková cena</t>
  </si>
  <si>
    <t>Místo:</t>
  </si>
  <si>
    <t>Investor:</t>
  </si>
  <si>
    <t>VOP CZ, s.p.</t>
  </si>
  <si>
    <t>Akce:</t>
  </si>
  <si>
    <t>MaR - vzdálené připojení vytápění na dospečink VOP</t>
  </si>
  <si>
    <t>Označení</t>
  </si>
  <si>
    <t>Popis</t>
  </si>
  <si>
    <t>mn.m.j.</t>
  </si>
  <si>
    <t>m.j.</t>
  </si>
  <si>
    <t>Cena m.j.</t>
  </si>
  <si>
    <t>Cena celkem</t>
  </si>
  <si>
    <t>RU1</t>
  </si>
  <si>
    <t>Rozvaděč 600x600 s výbavou pro ŘS, zdroje, jistící a bezp. prvky,...</t>
  </si>
  <si>
    <t>M4-CGE04060-0</t>
  </si>
  <si>
    <t>Regulátor - ethernet, BACnet IP, 3 UI, 1 BI, 4 CO, 2 BO</t>
  </si>
  <si>
    <t>ICR-2031</t>
  </si>
  <si>
    <t>Modem pro vzdálenou komunikaci</t>
  </si>
  <si>
    <t>RS-7080-0002</t>
  </si>
  <si>
    <t>Modul RS7000, snímač teploty, LCD, setpoint, přepínač ventilátoru, přítomnost, bílý</t>
  </si>
  <si>
    <t>Kabely a trasy</t>
  </si>
  <si>
    <t>Revize, tetsty a zkoušky</t>
  </si>
  <si>
    <t>Doprava</t>
  </si>
  <si>
    <t>Montáže, instalace</t>
  </si>
  <si>
    <t>Celkem v Kč bez DPH</t>
  </si>
  <si>
    <t>Rekreační středisko Nová Ves u Karlovy Studánky (Rýmařova)</t>
  </si>
  <si>
    <t>Rekreační středisko Nová Ves</t>
  </si>
  <si>
    <t xml:space="preserve">Příloha 2 - výkaz výměr_Objekt 37-hala, Objekt 37-kotelna, Objekt 15-VZT, Rekreační středisko Nová Ves </t>
  </si>
  <si>
    <t>Objekt 37 – hala, řízení infrazářičů</t>
  </si>
  <si>
    <t>Objekt 37 – kotelna</t>
  </si>
  <si>
    <t>Objekt 15 – VZT_regulace hořáku</t>
  </si>
  <si>
    <t>Dodávka a montáž systému měření a regulace pro řízení infratopidel a kotelny v objektu č. 37, výměna regulace hořáku Weishaupt v objektu č. 15, regulace topidel v rekreačním středisku Nová 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</si>
</sst>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7"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Arial"/>
      <family val="2"/>
    </font>
    <font>
      <sz val="10"/>
      <color rgb="FF000000"/>
      <name val="Arial CE"/>
      <family val="2"/>
    </font>
    <font>
      <b/>
      <sz val="12"/>
      <color rgb="FF000000"/>
      <name val="Arial CE"/>
      <family val="2"/>
    </font>
    <font>
      <sz val="11"/>
      <color rgb="FF000000"/>
      <name val="Calibri"/>
      <family val="2"/>
    </font>
    <font>
      <b/>
      <sz val="10"/>
      <color rgb="FF000000"/>
      <name val="Arial CE"/>
      <family val="2"/>
    </font>
    <font>
      <sz val="8"/>
      <color rgb="FF000000"/>
      <name val="Arial CE"/>
      <family val="2"/>
    </font>
    <font>
      <sz val="9"/>
      <color rgb="FF000000"/>
      <name val="Tahoma"/>
      <family val="2"/>
    </font>
    <font>
      <b/>
      <sz val="11"/>
      <color indexed="8"/>
      <name val="Calibri"/>
      <family val="2"/>
    </font>
    <font>
      <b/>
      <sz val="11"/>
      <color rgb="FF000000"/>
      <name val="Calibri"/>
      <family val="2"/>
    </font>
    <font>
      <b/>
      <u val="single"/>
      <sz val="11"/>
      <color indexed="8"/>
      <name val="Calibri"/>
      <family val="2"/>
      <scheme val="minor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808080"/>
      </right>
      <top style="thin">
        <color rgb="FF000000"/>
      </top>
      <bottom/>
    </border>
    <border>
      <left style="thin">
        <color rgb="FF808080"/>
      </left>
      <right style="thin">
        <color rgb="FF808080"/>
      </right>
      <top style="thin">
        <color rgb="FF000000"/>
      </top>
      <bottom/>
    </border>
    <border>
      <left style="thin">
        <color rgb="FF80808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000000"/>
      </bottom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000000"/>
      </bottom>
    </border>
    <border>
      <left style="thin">
        <color rgb="FF80808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Border="0" applyProtection="0">
      <alignment/>
    </xf>
    <xf numFmtId="0" fontId="9" fillId="0" borderId="0">
      <alignment/>
      <protection/>
    </xf>
  </cellStyleXfs>
  <cellXfs count="16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9" fontId="0" fillId="0" borderId="0" xfId="0" applyNumberFormat="1" applyAlignment="1">
      <alignment horizontal="center"/>
    </xf>
    <xf numFmtId="0" fontId="3" fillId="0" borderId="0" xfId="0" applyFont="1" applyAlignment="1">
      <alignment vertical="center"/>
    </xf>
    <xf numFmtId="49" fontId="5" fillId="0" borderId="0" xfId="0" applyNumberFormat="1" applyFont="1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2" fontId="0" fillId="0" borderId="2" xfId="0" applyNumberFormat="1" applyFont="1" applyBorder="1" applyAlignment="1">
      <alignment horizontal="center"/>
    </xf>
    <xf numFmtId="0" fontId="6" fillId="0" borderId="0" xfId="0" applyFont="1" applyAlignment="1">
      <alignment horizontal="justify" vertical="center"/>
    </xf>
    <xf numFmtId="0" fontId="6" fillId="0" borderId="0" xfId="0" applyFont="1"/>
    <xf numFmtId="0" fontId="7" fillId="0" borderId="0" xfId="20" applyProtection="1">
      <alignment/>
      <protection/>
    </xf>
    <xf numFmtId="0" fontId="9" fillId="0" borderId="0" xfId="21">
      <alignment/>
      <protection/>
    </xf>
    <xf numFmtId="0" fontId="7" fillId="0" borderId="3" xfId="20" applyFont="1" applyBorder="1" applyAlignment="1" applyProtection="1">
      <alignment vertical="center"/>
      <protection/>
    </xf>
    <xf numFmtId="49" fontId="7" fillId="0" borderId="4" xfId="20" applyNumberFormat="1" applyBorder="1" applyAlignment="1" applyProtection="1">
      <alignment vertical="center"/>
      <protection/>
    </xf>
    <xf numFmtId="0" fontId="7" fillId="3" borderId="3" xfId="20" applyFont="1" applyFill="1" applyBorder="1" applyAlignment="1" applyProtection="1">
      <alignment vertical="center"/>
      <protection/>
    </xf>
    <xf numFmtId="49" fontId="7" fillId="3" borderId="4" xfId="20" applyNumberFormat="1" applyFill="1" applyBorder="1" applyAlignment="1" applyProtection="1">
      <alignment vertical="center"/>
      <protection/>
    </xf>
    <xf numFmtId="49" fontId="7" fillId="0" borderId="0" xfId="20" applyNumberFormat="1" applyProtection="1">
      <alignment/>
      <protection/>
    </xf>
    <xf numFmtId="0" fontId="7" fillId="0" borderId="0" xfId="20" applyAlignment="1" applyProtection="1">
      <alignment horizontal="center"/>
      <protection/>
    </xf>
    <xf numFmtId="0" fontId="7" fillId="4" borderId="3" xfId="20" applyFill="1" applyBorder="1" applyProtection="1">
      <alignment/>
      <protection/>
    </xf>
    <xf numFmtId="49" fontId="7" fillId="4" borderId="3" xfId="20" applyNumberFormat="1" applyFill="1" applyBorder="1" applyProtection="1">
      <alignment/>
      <protection/>
    </xf>
    <xf numFmtId="0" fontId="7" fillId="4" borderId="3" xfId="20" applyFill="1" applyBorder="1" applyAlignment="1" applyProtection="1">
      <alignment horizontal="center"/>
      <protection/>
    </xf>
    <xf numFmtId="0" fontId="7" fillId="4" borderId="5" xfId="20" applyFill="1" applyBorder="1" applyProtection="1">
      <alignment/>
      <protection/>
    </xf>
    <xf numFmtId="0" fontId="7" fillId="4" borderId="3" xfId="20" applyFill="1" applyBorder="1" applyAlignment="1" applyProtection="1">
      <alignment wrapText="1"/>
      <protection/>
    </xf>
    <xf numFmtId="0" fontId="10" fillId="3" borderId="6" xfId="20" applyFont="1" applyFill="1" applyBorder="1" applyAlignment="1" applyProtection="1">
      <alignment vertical="top"/>
      <protection/>
    </xf>
    <xf numFmtId="49" fontId="10" fillId="3" borderId="7" xfId="20" applyNumberFormat="1" applyFont="1" applyFill="1" applyBorder="1" applyAlignment="1" applyProtection="1">
      <alignment vertical="top"/>
      <protection/>
    </xf>
    <xf numFmtId="49" fontId="10" fillId="3" borderId="7" xfId="20" applyNumberFormat="1" applyFont="1" applyFill="1" applyBorder="1" applyAlignment="1" applyProtection="1">
      <alignment horizontal="left" vertical="top" wrapText="1"/>
      <protection/>
    </xf>
    <xf numFmtId="0" fontId="10" fillId="3" borderId="7" xfId="20" applyFont="1" applyFill="1" applyBorder="1" applyAlignment="1" applyProtection="1">
      <alignment horizontal="center" vertical="top" shrinkToFit="1"/>
      <protection/>
    </xf>
    <xf numFmtId="164" fontId="10" fillId="3" borderId="7" xfId="20" applyNumberFormat="1" applyFont="1" applyFill="1" applyBorder="1" applyAlignment="1" applyProtection="1">
      <alignment vertical="top" shrinkToFit="1"/>
      <protection/>
    </xf>
    <xf numFmtId="4" fontId="10" fillId="3" borderId="7" xfId="20" applyNumberFormat="1" applyFont="1" applyFill="1" applyBorder="1" applyAlignment="1" applyProtection="1">
      <alignment vertical="top" shrinkToFit="1"/>
      <protection/>
    </xf>
    <xf numFmtId="4" fontId="10" fillId="3" borderId="8" xfId="20" applyNumberFormat="1" applyFont="1" applyFill="1" applyBorder="1" applyAlignment="1" applyProtection="1">
      <alignment vertical="top" shrinkToFit="1"/>
      <protection/>
    </xf>
    <xf numFmtId="0" fontId="11" fillId="0" borderId="9" xfId="20" applyFont="1" applyBorder="1" applyAlignment="1" applyProtection="1">
      <alignment vertical="top"/>
      <protection/>
    </xf>
    <xf numFmtId="49" fontId="11" fillId="0" borderId="10" xfId="20" applyNumberFormat="1" applyFont="1" applyBorder="1" applyAlignment="1" applyProtection="1">
      <alignment vertical="top"/>
      <protection/>
    </xf>
    <xf numFmtId="49" fontId="11" fillId="0" borderId="10" xfId="20" applyNumberFormat="1" applyFont="1" applyBorder="1" applyAlignment="1" applyProtection="1">
      <alignment horizontal="left" vertical="top" wrapText="1"/>
      <protection/>
    </xf>
    <xf numFmtId="0" fontId="11" fillId="0" borderId="10" xfId="20" applyFont="1" applyBorder="1" applyAlignment="1" applyProtection="1">
      <alignment horizontal="center" vertical="top" shrinkToFit="1"/>
      <protection/>
    </xf>
    <xf numFmtId="164" fontId="11" fillId="0" borderId="10" xfId="20" applyNumberFormat="1" applyFont="1" applyBorder="1" applyAlignment="1" applyProtection="1">
      <alignment vertical="top" shrinkToFit="1"/>
      <protection/>
    </xf>
    <xf numFmtId="4" fontId="11" fillId="5" borderId="10" xfId="20" applyNumberFormat="1" applyFont="1" applyFill="1" applyBorder="1" applyAlignment="1" applyProtection="1">
      <alignment vertical="top" shrinkToFit="1"/>
      <protection locked="0"/>
    </xf>
    <xf numFmtId="4" fontId="11" fillId="0" borderId="10" xfId="20" applyNumberFormat="1" applyFont="1" applyBorder="1" applyAlignment="1" applyProtection="1">
      <alignment vertical="top" shrinkToFit="1"/>
      <protection/>
    </xf>
    <xf numFmtId="4" fontId="11" fillId="0" borderId="11" xfId="20" applyNumberFormat="1" applyFont="1" applyBorder="1" applyAlignment="1" applyProtection="1">
      <alignment vertical="top" shrinkToFit="1"/>
      <protection/>
    </xf>
    <xf numFmtId="0" fontId="11" fillId="0" borderId="12" xfId="20" applyFont="1" applyBorder="1" applyAlignment="1" applyProtection="1">
      <alignment vertical="top"/>
      <protection/>
    </xf>
    <xf numFmtId="49" fontId="11" fillId="0" borderId="13" xfId="20" applyNumberFormat="1" applyFont="1" applyBorder="1" applyAlignment="1" applyProtection="1">
      <alignment vertical="top"/>
      <protection/>
    </xf>
    <xf numFmtId="49" fontId="11" fillId="0" borderId="13" xfId="20" applyNumberFormat="1" applyFont="1" applyBorder="1" applyAlignment="1" applyProtection="1">
      <alignment horizontal="left" vertical="top" wrapText="1"/>
      <protection/>
    </xf>
    <xf numFmtId="0" fontId="11" fillId="0" borderId="13" xfId="20" applyFont="1" applyBorder="1" applyAlignment="1" applyProtection="1">
      <alignment horizontal="center" vertical="top" shrinkToFit="1"/>
      <protection/>
    </xf>
    <xf numFmtId="164" fontId="11" fillId="0" borderId="13" xfId="20" applyNumberFormat="1" applyFont="1" applyBorder="1" applyAlignment="1" applyProtection="1">
      <alignment vertical="top" shrinkToFit="1"/>
      <protection/>
    </xf>
    <xf numFmtId="4" fontId="11" fillId="5" borderId="13" xfId="20" applyNumberFormat="1" applyFont="1" applyFill="1" applyBorder="1" applyAlignment="1" applyProtection="1">
      <alignment vertical="top" shrinkToFit="1"/>
      <protection locked="0"/>
    </xf>
    <xf numFmtId="4" fontId="11" fillId="0" borderId="13" xfId="20" applyNumberFormat="1" applyFont="1" applyBorder="1" applyAlignment="1" applyProtection="1">
      <alignment vertical="top" shrinkToFit="1"/>
      <protection/>
    </xf>
    <xf numFmtId="4" fontId="11" fillId="0" borderId="14" xfId="20" applyNumberFormat="1" applyFont="1" applyBorder="1" applyAlignment="1" applyProtection="1">
      <alignment vertical="top" shrinkToFit="1"/>
      <protection/>
    </xf>
    <xf numFmtId="0" fontId="7" fillId="0" borderId="0" xfId="20" applyAlignment="1" applyProtection="1">
      <alignment vertical="top"/>
      <protection/>
    </xf>
    <xf numFmtId="49" fontId="7" fillId="0" borderId="0" xfId="20" applyNumberFormat="1" applyAlignment="1" applyProtection="1">
      <alignment vertical="top"/>
      <protection/>
    </xf>
    <xf numFmtId="49" fontId="7" fillId="0" borderId="0" xfId="20" applyNumberFormat="1" applyAlignment="1" applyProtection="1">
      <alignment horizontal="left" vertical="top" wrapText="1"/>
      <protection/>
    </xf>
    <xf numFmtId="0" fontId="7" fillId="0" borderId="0" xfId="20" applyAlignment="1" applyProtection="1">
      <alignment horizontal="center" vertical="top"/>
      <protection/>
    </xf>
    <xf numFmtId="0" fontId="10" fillId="3" borderId="5" xfId="20" applyFont="1" applyFill="1" applyBorder="1" applyAlignment="1" applyProtection="1">
      <alignment vertical="top"/>
      <protection/>
    </xf>
    <xf numFmtId="49" fontId="10" fillId="3" borderId="4" xfId="20" applyNumberFormat="1" applyFont="1" applyFill="1" applyBorder="1" applyAlignment="1" applyProtection="1">
      <alignment vertical="top"/>
      <protection/>
    </xf>
    <xf numFmtId="49" fontId="10" fillId="3" borderId="4" xfId="20" applyNumberFormat="1" applyFont="1" applyFill="1" applyBorder="1" applyAlignment="1" applyProtection="1">
      <alignment horizontal="left" vertical="top" wrapText="1"/>
      <protection/>
    </xf>
    <xf numFmtId="0" fontId="10" fillId="3" borderId="4" xfId="20" applyFont="1" applyFill="1" applyBorder="1" applyAlignment="1" applyProtection="1">
      <alignment horizontal="center" vertical="top"/>
      <protection/>
    </xf>
    <xf numFmtId="0" fontId="10" fillId="3" borderId="4" xfId="20" applyFont="1" applyFill="1" applyBorder="1" applyAlignment="1" applyProtection="1">
      <alignment vertical="top"/>
      <protection/>
    </xf>
    <xf numFmtId="4" fontId="10" fillId="3" borderId="15" xfId="20" applyNumberFormat="1" applyFont="1" applyFill="1" applyBorder="1" applyAlignment="1" applyProtection="1">
      <alignment vertical="top"/>
      <protection/>
    </xf>
    <xf numFmtId="0" fontId="7" fillId="0" borderId="0" xfId="20">
      <alignment/>
    </xf>
    <xf numFmtId="0" fontId="7" fillId="0" borderId="3" xfId="20" applyFont="1" applyBorder="1" applyAlignment="1">
      <alignment vertical="center"/>
    </xf>
    <xf numFmtId="49" fontId="7" fillId="0" borderId="4" xfId="20" applyNumberFormat="1" applyBorder="1" applyAlignment="1">
      <alignment vertical="center"/>
    </xf>
    <xf numFmtId="0" fontId="7" fillId="3" borderId="3" xfId="20" applyFont="1" applyFill="1" applyBorder="1" applyAlignment="1">
      <alignment vertical="center"/>
    </xf>
    <xf numFmtId="49" fontId="7" fillId="3" borderId="4" xfId="20" applyNumberFormat="1" applyFill="1" applyBorder="1" applyAlignment="1">
      <alignment vertical="center"/>
    </xf>
    <xf numFmtId="49" fontId="7" fillId="0" borderId="0" xfId="20" applyNumberFormat="1">
      <alignment/>
    </xf>
    <xf numFmtId="0" fontId="7" fillId="0" borderId="0" xfId="20" applyAlignment="1">
      <alignment horizontal="center"/>
    </xf>
    <xf numFmtId="0" fontId="7" fillId="4" borderId="3" xfId="20" applyFill="1" applyBorder="1">
      <alignment/>
    </xf>
    <xf numFmtId="49" fontId="7" fillId="4" borderId="3" xfId="20" applyNumberFormat="1" applyFill="1" applyBorder="1">
      <alignment/>
    </xf>
    <xf numFmtId="0" fontId="7" fillId="4" borderId="3" xfId="20" applyFill="1" applyBorder="1" applyAlignment="1">
      <alignment horizontal="center"/>
    </xf>
    <xf numFmtId="0" fontId="7" fillId="4" borderId="5" xfId="20" applyFill="1" applyBorder="1">
      <alignment/>
    </xf>
    <xf numFmtId="0" fontId="7" fillId="4" borderId="3" xfId="20" applyFill="1" applyBorder="1" applyAlignment="1">
      <alignment wrapText="1"/>
    </xf>
    <xf numFmtId="0" fontId="7" fillId="0" borderId="0" xfId="20" applyAlignment="1">
      <alignment vertical="top"/>
    </xf>
    <xf numFmtId="49" fontId="7" fillId="0" borderId="0" xfId="20" applyNumberFormat="1" applyAlignment="1">
      <alignment vertical="top"/>
    </xf>
    <xf numFmtId="0" fontId="7" fillId="0" borderId="0" xfId="20" applyAlignment="1">
      <alignment horizontal="center" vertical="top"/>
    </xf>
    <xf numFmtId="164" fontId="7" fillId="0" borderId="0" xfId="20" applyNumberFormat="1" applyAlignment="1">
      <alignment vertical="top"/>
    </xf>
    <xf numFmtId="4" fontId="7" fillId="0" borderId="0" xfId="20" applyNumberFormat="1" applyAlignment="1">
      <alignment vertical="top"/>
    </xf>
    <xf numFmtId="0" fontId="10" fillId="3" borderId="6" xfId="20" applyFont="1" applyFill="1" applyBorder="1" applyAlignment="1">
      <alignment vertical="top"/>
    </xf>
    <xf numFmtId="49" fontId="10" fillId="3" borderId="7" xfId="20" applyNumberFormat="1" applyFont="1" applyFill="1" applyBorder="1" applyAlignment="1">
      <alignment vertical="top"/>
    </xf>
    <xf numFmtId="49" fontId="10" fillId="3" borderId="7" xfId="20" applyNumberFormat="1" applyFont="1" applyFill="1" applyBorder="1" applyAlignment="1">
      <alignment horizontal="left" vertical="top" wrapText="1"/>
    </xf>
    <xf numFmtId="0" fontId="10" fillId="3" borderId="7" xfId="20" applyFont="1" applyFill="1" applyBorder="1" applyAlignment="1">
      <alignment horizontal="center" vertical="top" shrinkToFit="1"/>
    </xf>
    <xf numFmtId="164" fontId="10" fillId="3" borderId="7" xfId="20" applyNumberFormat="1" applyFont="1" applyFill="1" applyBorder="1" applyAlignment="1">
      <alignment vertical="top" shrinkToFit="1"/>
    </xf>
    <xf numFmtId="4" fontId="10" fillId="3" borderId="7" xfId="20" applyNumberFormat="1" applyFont="1" applyFill="1" applyBorder="1" applyAlignment="1">
      <alignment vertical="top" shrinkToFit="1"/>
    </xf>
    <xf numFmtId="4" fontId="10" fillId="3" borderId="8" xfId="20" applyNumberFormat="1" applyFont="1" applyFill="1" applyBorder="1" applyAlignment="1">
      <alignment vertical="top" shrinkToFit="1"/>
    </xf>
    <xf numFmtId="0" fontId="11" fillId="0" borderId="9" xfId="20" applyFont="1" applyBorder="1" applyAlignment="1">
      <alignment vertical="top"/>
    </xf>
    <xf numFmtId="49" fontId="11" fillId="0" borderId="10" xfId="20" applyNumberFormat="1" applyFont="1" applyBorder="1" applyAlignment="1">
      <alignment vertical="top"/>
    </xf>
    <xf numFmtId="49" fontId="11" fillId="0" borderId="10" xfId="20" applyNumberFormat="1" applyFont="1" applyBorder="1" applyAlignment="1">
      <alignment horizontal="left" vertical="top" wrapText="1"/>
    </xf>
    <xf numFmtId="0" fontId="11" fillId="0" borderId="10" xfId="20" applyFont="1" applyBorder="1" applyAlignment="1">
      <alignment horizontal="center" vertical="top" shrinkToFit="1"/>
    </xf>
    <xf numFmtId="164" fontId="11" fillId="0" borderId="10" xfId="20" applyNumberFormat="1" applyFont="1" applyBorder="1" applyAlignment="1">
      <alignment vertical="top" shrinkToFit="1"/>
    </xf>
    <xf numFmtId="4" fontId="11" fillId="0" borderId="10" xfId="20" applyNumberFormat="1" applyFont="1" applyBorder="1" applyAlignment="1">
      <alignment vertical="top" shrinkToFit="1"/>
    </xf>
    <xf numFmtId="4" fontId="11" fillId="0" borderId="11" xfId="20" applyNumberFormat="1" applyFont="1" applyBorder="1" applyAlignment="1">
      <alignment vertical="top" shrinkToFit="1"/>
    </xf>
    <xf numFmtId="0" fontId="11" fillId="0" borderId="12" xfId="20" applyFont="1" applyBorder="1" applyAlignment="1">
      <alignment vertical="top"/>
    </xf>
    <xf numFmtId="49" fontId="11" fillId="0" borderId="13" xfId="20" applyNumberFormat="1" applyFont="1" applyBorder="1" applyAlignment="1">
      <alignment vertical="top"/>
    </xf>
    <xf numFmtId="49" fontId="11" fillId="0" borderId="13" xfId="20" applyNumberFormat="1" applyFont="1" applyBorder="1" applyAlignment="1">
      <alignment horizontal="left" vertical="top" wrapText="1"/>
    </xf>
    <xf numFmtId="0" fontId="11" fillId="0" borderId="13" xfId="20" applyFont="1" applyBorder="1" applyAlignment="1">
      <alignment horizontal="center" vertical="top" shrinkToFit="1"/>
    </xf>
    <xf numFmtId="164" fontId="11" fillId="0" borderId="13" xfId="20" applyNumberFormat="1" applyFont="1" applyBorder="1" applyAlignment="1">
      <alignment vertical="top" shrinkToFit="1"/>
    </xf>
    <xf numFmtId="4" fontId="11" fillId="0" borderId="13" xfId="20" applyNumberFormat="1" applyFont="1" applyBorder="1" applyAlignment="1">
      <alignment vertical="top" shrinkToFit="1"/>
    </xf>
    <xf numFmtId="4" fontId="11" fillId="0" borderId="14" xfId="20" applyNumberFormat="1" applyFont="1" applyBorder="1" applyAlignment="1">
      <alignment vertical="top" shrinkToFit="1"/>
    </xf>
    <xf numFmtId="49" fontId="7" fillId="0" borderId="0" xfId="20" applyNumberFormat="1" applyAlignment="1">
      <alignment horizontal="left" vertical="top" wrapText="1"/>
    </xf>
    <xf numFmtId="0" fontId="10" fillId="3" borderId="5" xfId="20" applyFont="1" applyFill="1" applyBorder="1" applyAlignment="1">
      <alignment vertical="top"/>
    </xf>
    <xf numFmtId="49" fontId="10" fillId="3" borderId="4" xfId="20" applyNumberFormat="1" applyFont="1" applyFill="1" applyBorder="1" applyAlignment="1">
      <alignment vertical="top"/>
    </xf>
    <xf numFmtId="49" fontId="10" fillId="3" borderId="4" xfId="20" applyNumberFormat="1" applyFont="1" applyFill="1" applyBorder="1" applyAlignment="1">
      <alignment horizontal="left" vertical="top" wrapText="1"/>
    </xf>
    <xf numFmtId="0" fontId="10" fillId="3" borderId="4" xfId="20" applyFont="1" applyFill="1" applyBorder="1" applyAlignment="1">
      <alignment horizontal="center" vertical="top"/>
    </xf>
    <xf numFmtId="0" fontId="10" fillId="3" borderId="4" xfId="20" applyFont="1" applyFill="1" applyBorder="1" applyAlignment="1">
      <alignment vertical="top"/>
    </xf>
    <xf numFmtId="4" fontId="10" fillId="3" borderId="15" xfId="20" applyNumberFormat="1" applyFont="1" applyFill="1" applyBorder="1" applyAlignment="1">
      <alignment vertical="top"/>
    </xf>
    <xf numFmtId="164" fontId="7" fillId="0" borderId="0" xfId="20" applyNumberFormat="1" applyAlignment="1" applyProtection="1">
      <alignment vertical="top"/>
      <protection/>
    </xf>
    <xf numFmtId="4" fontId="7" fillId="0" borderId="0" xfId="20" applyNumberFormat="1" applyAlignment="1" applyProtection="1">
      <alignment vertical="top"/>
      <protection/>
    </xf>
    <xf numFmtId="0" fontId="3" fillId="0" borderId="0" xfId="0" applyFont="1" applyAlignment="1">
      <alignment wrapText="1"/>
    </xf>
    <xf numFmtId="2" fontId="13" fillId="0" borderId="16" xfId="0" applyNumberFormat="1" applyFont="1" applyBorder="1" applyAlignment="1">
      <alignment horizontal="center"/>
    </xf>
    <xf numFmtId="0" fontId="9" fillId="0" borderId="17" xfId="21" applyBorder="1">
      <alignment/>
      <protection/>
    </xf>
    <xf numFmtId="0" fontId="9" fillId="0" borderId="18" xfId="21" applyBorder="1" applyAlignment="1">
      <alignment wrapText="1"/>
      <protection/>
    </xf>
    <xf numFmtId="0" fontId="9" fillId="0" borderId="19" xfId="21" applyBorder="1">
      <alignment/>
      <protection/>
    </xf>
    <xf numFmtId="0" fontId="9" fillId="0" borderId="20" xfId="21" applyBorder="1" applyAlignment="1">
      <alignment wrapText="1"/>
      <protection/>
    </xf>
    <xf numFmtId="0" fontId="14" fillId="0" borderId="21" xfId="21" applyFont="1" applyBorder="1">
      <alignment/>
      <protection/>
    </xf>
    <xf numFmtId="0" fontId="14" fillId="0" borderId="22" xfId="21" applyFont="1" applyBorder="1" applyAlignment="1">
      <alignment wrapText="1"/>
      <protection/>
    </xf>
    <xf numFmtId="0" fontId="9" fillId="0" borderId="0" xfId="21" applyAlignment="1">
      <alignment wrapText="1"/>
      <protection/>
    </xf>
    <xf numFmtId="0" fontId="14" fillId="6" borderId="17" xfId="21" applyFont="1" applyFill="1" applyBorder="1">
      <alignment/>
      <protection/>
    </xf>
    <xf numFmtId="0" fontId="14" fillId="6" borderId="23" xfId="21" applyFont="1" applyFill="1" applyBorder="1" applyAlignment="1">
      <alignment wrapText="1"/>
      <protection/>
    </xf>
    <xf numFmtId="0" fontId="14" fillId="6" borderId="23" xfId="21" applyFont="1" applyFill="1" applyBorder="1">
      <alignment/>
      <protection/>
    </xf>
    <xf numFmtId="0" fontId="14" fillId="6" borderId="18" xfId="21" applyFont="1" applyFill="1" applyBorder="1">
      <alignment/>
      <protection/>
    </xf>
    <xf numFmtId="0" fontId="9" fillId="0" borderId="3" xfId="21" applyBorder="1" applyAlignment="1">
      <alignment wrapText="1"/>
      <protection/>
    </xf>
    <xf numFmtId="3" fontId="9" fillId="0" borderId="3" xfId="21" applyNumberFormat="1" applyBorder="1">
      <alignment/>
      <protection/>
    </xf>
    <xf numFmtId="3" fontId="9" fillId="0" borderId="20" xfId="21" applyNumberFormat="1" applyBorder="1">
      <alignment/>
      <protection/>
    </xf>
    <xf numFmtId="0" fontId="9" fillId="0" borderId="21" xfId="21" applyBorder="1">
      <alignment/>
      <protection/>
    </xf>
    <xf numFmtId="3" fontId="14" fillId="6" borderId="22" xfId="21" applyNumberFormat="1" applyFont="1" applyFill="1" applyBorder="1">
      <alignment/>
      <protection/>
    </xf>
    <xf numFmtId="2" fontId="0" fillId="0" borderId="1" xfId="0" applyNumberFormat="1" applyFont="1" applyBorder="1" applyAlignment="1">
      <alignment horizontal="center"/>
    </xf>
    <xf numFmtId="0" fontId="9" fillId="0" borderId="3" xfId="21" applyBorder="1" applyAlignment="1">
      <alignment horizontal="center"/>
      <protection/>
    </xf>
    <xf numFmtId="0" fontId="3" fillId="0" borderId="0" xfId="0" applyFont="1" applyAlignment="1">
      <alignment horizontal="left" wrapText="1"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15" fillId="0" borderId="0" xfId="0" applyFont="1" applyAlignment="1">
      <alignment horizontal="left" wrapText="1"/>
    </xf>
    <xf numFmtId="49" fontId="1" fillId="0" borderId="27" xfId="0" applyNumberFormat="1" applyFont="1" applyBorder="1" applyAlignment="1" applyProtection="1">
      <alignment horizontal="left" vertical="top" wrapText="1"/>
      <protection hidden="1"/>
    </xf>
    <xf numFmtId="49" fontId="1" fillId="0" borderId="28" xfId="0" applyNumberFormat="1" applyFont="1" applyBorder="1" applyAlignment="1" applyProtection="1">
      <alignment horizontal="left" vertical="top" wrapText="1"/>
      <protection hidden="1"/>
    </xf>
    <xf numFmtId="49" fontId="1" fillId="7" borderId="29" xfId="0" applyNumberFormat="1" applyFont="1" applyFill="1" applyBorder="1" applyAlignment="1" applyProtection="1">
      <alignment horizontal="center" vertical="center" wrapText="1"/>
      <protection hidden="1" locked="0"/>
    </xf>
    <xf numFmtId="49" fontId="1" fillId="7" borderId="30" xfId="0" applyNumberFormat="1" applyFont="1" applyFill="1" applyBorder="1" applyAlignment="1" applyProtection="1">
      <alignment horizontal="center" vertical="center" wrapText="1"/>
      <protection hidden="1" locked="0"/>
    </xf>
    <xf numFmtId="49" fontId="1" fillId="7" borderId="31" xfId="0" applyNumberFormat="1" applyFont="1" applyFill="1" applyBorder="1" applyAlignment="1" applyProtection="1">
      <alignment horizontal="center" vertical="center" wrapText="1"/>
      <protection hidden="1" locked="0"/>
    </xf>
    <xf numFmtId="0" fontId="3" fillId="2" borderId="24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49" fontId="5" fillId="0" borderId="0" xfId="0" applyNumberFormat="1" applyFont="1" applyAlignment="1" applyProtection="1">
      <alignment horizontal="left" vertical="center"/>
      <protection hidden="1"/>
    </xf>
    <xf numFmtId="49" fontId="1" fillId="0" borderId="32" xfId="0" applyNumberFormat="1" applyFont="1" applyBorder="1" applyAlignment="1" applyProtection="1">
      <alignment horizontal="left" vertical="center" wrapText="1"/>
      <protection hidden="1"/>
    </xf>
    <xf numFmtId="49" fontId="1" fillId="0" borderId="33" xfId="0" applyNumberFormat="1" applyFont="1" applyBorder="1" applyAlignment="1" applyProtection="1">
      <alignment horizontal="left" vertical="center" wrapText="1"/>
      <protection hidden="1"/>
    </xf>
    <xf numFmtId="49" fontId="1" fillId="7" borderId="34" xfId="0" applyNumberFormat="1" applyFont="1" applyFill="1" applyBorder="1" applyAlignment="1" applyProtection="1">
      <alignment horizontal="center" vertical="center" wrapText="1"/>
      <protection hidden="1" locked="0"/>
    </xf>
    <xf numFmtId="49" fontId="1" fillId="7" borderId="35" xfId="0" applyNumberFormat="1" applyFont="1" applyFill="1" applyBorder="1" applyAlignment="1" applyProtection="1">
      <alignment horizontal="center" vertical="center" wrapText="1"/>
      <protection hidden="1" locked="0"/>
    </xf>
    <xf numFmtId="49" fontId="1" fillId="7" borderId="36" xfId="0" applyNumberFormat="1" applyFont="1" applyFill="1" applyBorder="1" applyAlignment="1" applyProtection="1">
      <alignment horizontal="center" vertical="center" wrapText="1"/>
      <protection hidden="1" locked="0"/>
    </xf>
    <xf numFmtId="49" fontId="1" fillId="0" borderId="37" xfId="0" applyNumberFormat="1" applyFont="1" applyBorder="1" applyAlignment="1" applyProtection="1">
      <alignment horizontal="left" vertical="center" wrapText="1"/>
      <protection hidden="1"/>
    </xf>
    <xf numFmtId="49" fontId="1" fillId="0" borderId="38" xfId="0" applyNumberFormat="1" applyFont="1" applyBorder="1" applyAlignment="1" applyProtection="1">
      <alignment horizontal="left" vertical="center" wrapText="1"/>
      <protection hidden="1"/>
    </xf>
    <xf numFmtId="49" fontId="1" fillId="7" borderId="39" xfId="0" applyNumberFormat="1" applyFont="1" applyFill="1" applyBorder="1" applyAlignment="1" applyProtection="1">
      <alignment horizontal="center" vertical="center" wrapText="1"/>
      <protection hidden="1" locked="0"/>
    </xf>
    <xf numFmtId="49" fontId="1" fillId="7" borderId="40" xfId="0" applyNumberFormat="1" applyFont="1" applyFill="1" applyBorder="1" applyAlignment="1" applyProtection="1">
      <alignment horizontal="center" vertical="center" wrapText="1"/>
      <protection hidden="1" locked="0"/>
    </xf>
    <xf numFmtId="49" fontId="1" fillId="7" borderId="41" xfId="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42" xfId="20" applyFont="1" applyBorder="1" applyAlignment="1" applyProtection="1">
      <alignment horizontal="center"/>
      <protection/>
    </xf>
    <xf numFmtId="49" fontId="7" fillId="0" borderId="15" xfId="20" applyNumberFormat="1" applyBorder="1" applyAlignment="1" applyProtection="1">
      <alignment vertical="center"/>
      <protection/>
    </xf>
    <xf numFmtId="49" fontId="7" fillId="3" borderId="15" xfId="20" applyNumberFormat="1" applyFill="1" applyBorder="1" applyAlignment="1" applyProtection="1">
      <alignment vertical="center"/>
      <protection/>
    </xf>
    <xf numFmtId="0" fontId="8" fillId="0" borderId="42" xfId="20" applyFont="1" applyBorder="1" applyAlignment="1">
      <alignment horizontal="center"/>
    </xf>
    <xf numFmtId="49" fontId="7" fillId="0" borderId="15" xfId="20" applyNumberFormat="1" applyBorder="1" applyAlignment="1">
      <alignment vertical="center"/>
    </xf>
    <xf numFmtId="49" fontId="7" fillId="3" borderId="15" xfId="20" applyNumberFormat="1" applyFill="1" applyBorder="1" applyAlignment="1">
      <alignment vertical="center"/>
    </xf>
    <xf numFmtId="0" fontId="14" fillId="6" borderId="43" xfId="21" applyFont="1" applyFill="1" applyBorder="1" applyAlignment="1">
      <alignment horizontal="left" wrapText="1"/>
      <protection/>
    </xf>
    <xf numFmtId="0" fontId="14" fillId="6" borderId="44" xfId="21" applyFont="1" applyFill="1" applyBorder="1" applyAlignment="1">
      <alignment horizontal="left" wrapText="1"/>
      <protection/>
    </xf>
    <xf numFmtId="0" fontId="14" fillId="6" borderId="45" xfId="21" applyFont="1" applyFill="1" applyBorder="1" applyAlignment="1">
      <alignment horizontal="left" wrapText="1"/>
      <protection/>
    </xf>
    <xf numFmtId="0" fontId="2" fillId="0" borderId="24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</xdr:colOff>
      <xdr:row>5</xdr:row>
      <xdr:rowOff>0</xdr:rowOff>
    </xdr:from>
    <xdr:to>
      <xdr:col>8</xdr:col>
      <xdr:colOff>523875</xdr:colOff>
      <xdr:row>7</xdr:row>
      <xdr:rowOff>9525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4425" y="1295400"/>
          <a:ext cx="1095375" cy="8191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tabSelected="1" workbookViewId="0" topLeftCell="A1">
      <selection activeCell="L3" sqref="L3"/>
    </sheetView>
  </sheetViews>
  <sheetFormatPr defaultColWidth="9.140625" defaultRowHeight="15"/>
  <cols>
    <col min="5" max="5" width="18.421875" style="0" customWidth="1"/>
    <col min="12" max="12" width="57.57421875" style="0" customWidth="1"/>
  </cols>
  <sheetData>
    <row r="1" spans="1:8" ht="15" customHeight="1">
      <c r="A1" s="126" t="s">
        <v>208</v>
      </c>
      <c r="B1" s="126"/>
      <c r="C1" s="106"/>
      <c r="D1" s="106"/>
      <c r="E1" s="106"/>
      <c r="F1" s="106"/>
      <c r="G1" s="106"/>
      <c r="H1" s="106"/>
    </row>
    <row r="2" spans="1:9" ht="32.25" customHeight="1">
      <c r="A2" s="130" t="s">
        <v>240</v>
      </c>
      <c r="B2" s="130"/>
      <c r="C2" s="130"/>
      <c r="D2" s="130"/>
      <c r="E2" s="130"/>
      <c r="F2" s="130"/>
      <c r="G2" s="130"/>
      <c r="H2" s="130"/>
      <c r="I2" s="130"/>
    </row>
    <row r="3" ht="20.25" customHeight="1">
      <c r="A3" s="3" t="s">
        <v>8</v>
      </c>
    </row>
    <row r="4" ht="18.75" customHeight="1">
      <c r="A4" s="2" t="s">
        <v>236</v>
      </c>
    </row>
    <row r="5" ht="15.75" thickBot="1"/>
    <row r="6" spans="1:8" ht="45.75" thickBot="1">
      <c r="A6" s="136" t="s">
        <v>9</v>
      </c>
      <c r="B6" s="137"/>
      <c r="C6" s="137"/>
      <c r="D6" s="138"/>
      <c r="E6" s="4" t="s">
        <v>5</v>
      </c>
      <c r="G6" s="5"/>
      <c r="H6" s="5"/>
    </row>
    <row r="7" spans="1:8" ht="18" customHeight="1" thickBot="1">
      <c r="A7" s="164" t="s">
        <v>237</v>
      </c>
      <c r="B7" s="139"/>
      <c r="C7" s="139"/>
      <c r="D7" s="140"/>
      <c r="E7" s="10">
        <f>'Objekt 37 – hala, řízení in'!G53</f>
        <v>0</v>
      </c>
      <c r="G7" s="6"/>
      <c r="H7" s="1"/>
    </row>
    <row r="8" spans="1:8" ht="18" customHeight="1" thickBot="1">
      <c r="A8" s="164" t="s">
        <v>238</v>
      </c>
      <c r="B8" s="139"/>
      <c r="C8" s="139"/>
      <c r="D8" s="140"/>
      <c r="E8" s="10">
        <f>'Objekt 37 – kotelna'!G69</f>
        <v>0</v>
      </c>
      <c r="G8" s="6"/>
      <c r="H8" s="1"/>
    </row>
    <row r="9" spans="1:8" ht="18" customHeight="1" thickBot="1">
      <c r="A9" s="164" t="s">
        <v>239</v>
      </c>
      <c r="B9" s="139"/>
      <c r="C9" s="139"/>
      <c r="D9" s="140"/>
      <c r="E9" s="10">
        <f>'Objekt 15 – VZT_regulace hořáku'!G75</f>
        <v>0</v>
      </c>
      <c r="G9" s="6"/>
      <c r="H9" s="1"/>
    </row>
    <row r="10" spans="1:8" ht="18" customHeight="1" thickBot="1">
      <c r="A10" s="127" t="s">
        <v>235</v>
      </c>
      <c r="B10" s="128"/>
      <c r="C10" s="128"/>
      <c r="D10" s="129"/>
      <c r="E10" s="124">
        <f>'Rekr. středisko Nová Ves'!F16</f>
        <v>0</v>
      </c>
      <c r="G10" s="6"/>
      <c r="H10" s="1"/>
    </row>
    <row r="11" spans="1:8" ht="18" customHeight="1" thickBot="1">
      <c r="A11" s="141" t="s">
        <v>209</v>
      </c>
      <c r="B11" s="142"/>
      <c r="C11" s="142"/>
      <c r="D11" s="143"/>
      <c r="E11" s="107">
        <f>SUM(E7:E9)</f>
        <v>0</v>
      </c>
      <c r="G11" s="6"/>
      <c r="H11" s="1"/>
    </row>
    <row r="12" spans="2:8" ht="15">
      <c r="B12" s="7"/>
      <c r="C12" s="7"/>
      <c r="D12" s="7"/>
      <c r="E12" s="7"/>
      <c r="F12" s="7"/>
      <c r="G12" s="7"/>
      <c r="H12" s="7"/>
    </row>
    <row r="14" spans="1:8" ht="15.75" thickBot="1">
      <c r="A14" s="144" t="s">
        <v>2</v>
      </c>
      <c r="B14" s="144"/>
      <c r="C14" s="144"/>
      <c r="D14" s="8"/>
      <c r="E14" s="9"/>
      <c r="F14" s="9"/>
      <c r="G14" s="9"/>
      <c r="H14" s="9"/>
    </row>
    <row r="15" spans="1:8" ht="31.5" customHeight="1">
      <c r="A15" s="145" t="s">
        <v>6</v>
      </c>
      <c r="B15" s="146"/>
      <c r="C15" s="146"/>
      <c r="D15" s="147"/>
      <c r="E15" s="148"/>
      <c r="F15" s="148"/>
      <c r="G15" s="148"/>
      <c r="H15" s="149"/>
    </row>
    <row r="16" spans="1:8" ht="17.25" customHeight="1">
      <c r="A16" s="150" t="s">
        <v>3</v>
      </c>
      <c r="B16" s="151"/>
      <c r="C16" s="151"/>
      <c r="D16" s="152"/>
      <c r="E16" s="153"/>
      <c r="F16" s="153"/>
      <c r="G16" s="153"/>
      <c r="H16" s="154"/>
    </row>
    <row r="17" spans="1:8" ht="46.5" customHeight="1" thickBot="1">
      <c r="A17" s="131" t="s">
        <v>7</v>
      </c>
      <c r="B17" s="132"/>
      <c r="C17" s="132"/>
      <c r="D17" s="133"/>
      <c r="E17" s="134"/>
      <c r="F17" s="134"/>
      <c r="G17" s="134"/>
      <c r="H17" s="135"/>
    </row>
    <row r="19" ht="15">
      <c r="L19" s="11"/>
    </row>
    <row r="20" ht="15">
      <c r="L20" s="11"/>
    </row>
    <row r="21" ht="15">
      <c r="L21" s="12"/>
    </row>
  </sheetData>
  <protectedRanges>
    <protectedRange sqref="E15:H17" name="Oblast1"/>
  </protectedRanges>
  <mergeCells count="15">
    <mergeCell ref="A1:B1"/>
    <mergeCell ref="A10:D10"/>
    <mergeCell ref="A2:I2"/>
    <mergeCell ref="A17:C17"/>
    <mergeCell ref="D17:H17"/>
    <mergeCell ref="A6:D6"/>
    <mergeCell ref="A7:D7"/>
    <mergeCell ref="A8:D8"/>
    <mergeCell ref="A9:D9"/>
    <mergeCell ref="A11:D11"/>
    <mergeCell ref="A14:C14"/>
    <mergeCell ref="A15:C15"/>
    <mergeCell ref="D15:H15"/>
    <mergeCell ref="A16:C16"/>
    <mergeCell ref="D16:H16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F6FF1-637D-47B7-B004-5D384C4FE5F8}">
  <dimension ref="A1:T54"/>
  <sheetViews>
    <sheetView workbookViewId="0" topLeftCell="A1">
      <selection activeCell="F51" sqref="F51"/>
    </sheetView>
  </sheetViews>
  <sheetFormatPr defaultColWidth="9.140625" defaultRowHeight="15"/>
  <cols>
    <col min="1" max="1" width="3.57421875" style="14" customWidth="1"/>
    <col min="2" max="2" width="10.8515625" style="14" customWidth="1"/>
    <col min="3" max="3" width="37.7109375" style="14" customWidth="1"/>
    <col min="4" max="4" width="5.57421875" style="14" customWidth="1"/>
    <col min="5" max="5" width="10.7109375" style="14" customWidth="1"/>
    <col min="6" max="6" width="9.140625" style="14" customWidth="1"/>
    <col min="7" max="7" width="12.421875" style="14" customWidth="1"/>
    <col min="8" max="18" width="9.140625" style="14" hidden="1" customWidth="1"/>
    <col min="19" max="19" width="9.140625" style="14" customWidth="1"/>
    <col min="20" max="16384" width="9.140625" style="14" customWidth="1"/>
  </cols>
  <sheetData>
    <row r="1" spans="1:20" ht="15.75">
      <c r="A1" s="155" t="s">
        <v>10</v>
      </c>
      <c r="B1" s="155"/>
      <c r="C1" s="155"/>
      <c r="D1" s="155"/>
      <c r="E1" s="155"/>
      <c r="F1" s="155"/>
      <c r="G1" s="155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ht="15">
      <c r="A2" s="15"/>
      <c r="B2" s="16"/>
      <c r="C2" s="156" t="s">
        <v>11</v>
      </c>
      <c r="D2" s="156"/>
      <c r="E2" s="156"/>
      <c r="F2" s="156"/>
      <c r="G2" s="156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5">
      <c r="A3" s="15"/>
      <c r="B3" s="16"/>
      <c r="C3" s="156" t="s">
        <v>12</v>
      </c>
      <c r="D3" s="156"/>
      <c r="E3" s="156"/>
      <c r="F3" s="156"/>
      <c r="G3" s="156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5">
      <c r="A4" s="17"/>
      <c r="B4" s="18"/>
      <c r="C4" s="157" t="s">
        <v>13</v>
      </c>
      <c r="D4" s="157"/>
      <c r="E4" s="157"/>
      <c r="F4" s="157"/>
      <c r="G4" s="157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15">
      <c r="A5" s="13"/>
      <c r="B5" s="19"/>
      <c r="C5" s="19"/>
      <c r="D5" s="20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0" ht="39">
      <c r="A6" s="21" t="s">
        <v>14</v>
      </c>
      <c r="B6" s="22" t="s">
        <v>15</v>
      </c>
      <c r="C6" s="22" t="s">
        <v>16</v>
      </c>
      <c r="D6" s="23" t="s">
        <v>17</v>
      </c>
      <c r="E6" s="21" t="s">
        <v>18</v>
      </c>
      <c r="F6" s="24" t="s">
        <v>19</v>
      </c>
      <c r="G6" s="21" t="s">
        <v>0</v>
      </c>
      <c r="H6" s="25" t="s">
        <v>20</v>
      </c>
      <c r="I6" s="25" t="s">
        <v>21</v>
      </c>
      <c r="J6" s="25" t="s">
        <v>22</v>
      </c>
      <c r="K6" s="25" t="s">
        <v>23</v>
      </c>
      <c r="L6" s="25" t="s">
        <v>24</v>
      </c>
      <c r="M6" s="25" t="s">
        <v>25</v>
      </c>
      <c r="N6" s="25" t="s">
        <v>26</v>
      </c>
      <c r="O6" s="25" t="s">
        <v>27</v>
      </c>
      <c r="P6" s="25" t="s">
        <v>28</v>
      </c>
      <c r="Q6" s="25" t="s">
        <v>29</v>
      </c>
      <c r="R6" s="25" t="s">
        <v>30</v>
      </c>
      <c r="S6" s="25" t="s">
        <v>31</v>
      </c>
      <c r="T6" s="25" t="s">
        <v>32</v>
      </c>
    </row>
    <row r="7" spans="1:20" ht="15">
      <c r="A7" s="26" t="s">
        <v>33</v>
      </c>
      <c r="B7" s="27" t="s">
        <v>34</v>
      </c>
      <c r="C7" s="28" t="s">
        <v>35</v>
      </c>
      <c r="D7" s="29"/>
      <c r="E7" s="30"/>
      <c r="F7" s="31"/>
      <c r="G7" s="31">
        <f>SUMIF(AG8:AG13,"&lt;&gt;NOR",G8:G13)</f>
        <v>0</v>
      </c>
      <c r="H7" s="31"/>
      <c r="I7" s="31">
        <f>SUM(I8:I13)</f>
        <v>0</v>
      </c>
      <c r="J7" s="31"/>
      <c r="K7" s="31">
        <f>SUM(K8:K13)</f>
        <v>0</v>
      </c>
      <c r="L7" s="31"/>
      <c r="M7" s="31">
        <f>SUM(M8:M13)</f>
        <v>0</v>
      </c>
      <c r="N7" s="31"/>
      <c r="O7" s="31">
        <f>SUM(O8:O13)</f>
        <v>0</v>
      </c>
      <c r="P7" s="31"/>
      <c r="Q7" s="31">
        <f>SUM(Q8:Q13)</f>
        <v>0</v>
      </c>
      <c r="R7" s="31"/>
      <c r="S7" s="31"/>
      <c r="T7" s="32"/>
    </row>
    <row r="8" spans="1:20" ht="21.75" customHeight="1">
      <c r="A8" s="33">
        <v>1</v>
      </c>
      <c r="B8" s="34" t="s">
        <v>36</v>
      </c>
      <c r="C8" s="35" t="s">
        <v>37</v>
      </c>
      <c r="D8" s="36" t="s">
        <v>1</v>
      </c>
      <c r="E8" s="37">
        <v>1</v>
      </c>
      <c r="F8" s="38"/>
      <c r="G8" s="39">
        <f aca="true" t="shared" si="0" ref="G8:G13">ROUND(E8*F8,2)</f>
        <v>0</v>
      </c>
      <c r="H8" s="38"/>
      <c r="I8" s="39">
        <f aca="true" t="shared" si="1" ref="I8:I13">ROUND(E8*H8,2)</f>
        <v>0</v>
      </c>
      <c r="J8" s="38"/>
      <c r="K8" s="39">
        <f aca="true" t="shared" si="2" ref="K8:K13">ROUND(E8*J8,2)</f>
        <v>0</v>
      </c>
      <c r="L8" s="39">
        <v>21</v>
      </c>
      <c r="M8" s="39">
        <f aca="true" t="shared" si="3" ref="M8:M13">G8*(1+L8/100)</f>
        <v>0</v>
      </c>
      <c r="N8" s="39">
        <v>0</v>
      </c>
      <c r="O8" s="39">
        <f aca="true" t="shared" si="4" ref="O8:O13">ROUND(E8*N8,2)</f>
        <v>0</v>
      </c>
      <c r="P8" s="39">
        <v>0</v>
      </c>
      <c r="Q8" s="39">
        <f aca="true" t="shared" si="5" ref="Q8:Q13">ROUND(E8*P8,2)</f>
        <v>0</v>
      </c>
      <c r="R8" s="39"/>
      <c r="S8" s="39" t="s">
        <v>38</v>
      </c>
      <c r="T8" s="40" t="s">
        <v>39</v>
      </c>
    </row>
    <row r="9" spans="1:20" ht="15">
      <c r="A9" s="33">
        <v>2</v>
      </c>
      <c r="B9" s="34" t="s">
        <v>40</v>
      </c>
      <c r="C9" s="35" t="s">
        <v>41</v>
      </c>
      <c r="D9" s="36" t="s">
        <v>1</v>
      </c>
      <c r="E9" s="37">
        <v>1</v>
      </c>
      <c r="F9" s="38"/>
      <c r="G9" s="39">
        <f t="shared" si="0"/>
        <v>0</v>
      </c>
      <c r="H9" s="38"/>
      <c r="I9" s="39">
        <f t="shared" si="1"/>
        <v>0</v>
      </c>
      <c r="J9" s="38"/>
      <c r="K9" s="39">
        <f t="shared" si="2"/>
        <v>0</v>
      </c>
      <c r="L9" s="39">
        <v>21</v>
      </c>
      <c r="M9" s="39">
        <f t="shared" si="3"/>
        <v>0</v>
      </c>
      <c r="N9" s="39">
        <v>0</v>
      </c>
      <c r="O9" s="39">
        <f t="shared" si="4"/>
        <v>0</v>
      </c>
      <c r="P9" s="39">
        <v>0</v>
      </c>
      <c r="Q9" s="39">
        <f t="shared" si="5"/>
        <v>0</v>
      </c>
      <c r="R9" s="39"/>
      <c r="S9" s="39" t="s">
        <v>38</v>
      </c>
      <c r="T9" s="40" t="s">
        <v>39</v>
      </c>
    </row>
    <row r="10" spans="1:20" ht="15">
      <c r="A10" s="33">
        <v>3</v>
      </c>
      <c r="B10" s="34" t="s">
        <v>42</v>
      </c>
      <c r="C10" s="35" t="s">
        <v>43</v>
      </c>
      <c r="D10" s="36" t="s">
        <v>1</v>
      </c>
      <c r="E10" s="37">
        <v>1</v>
      </c>
      <c r="F10" s="38"/>
      <c r="G10" s="39">
        <f t="shared" si="0"/>
        <v>0</v>
      </c>
      <c r="H10" s="38"/>
      <c r="I10" s="39">
        <f t="shared" si="1"/>
        <v>0</v>
      </c>
      <c r="J10" s="38"/>
      <c r="K10" s="39">
        <f t="shared" si="2"/>
        <v>0</v>
      </c>
      <c r="L10" s="39">
        <v>21</v>
      </c>
      <c r="M10" s="39">
        <f t="shared" si="3"/>
        <v>0</v>
      </c>
      <c r="N10" s="39">
        <v>0</v>
      </c>
      <c r="O10" s="39">
        <f t="shared" si="4"/>
        <v>0</v>
      </c>
      <c r="P10" s="39">
        <v>0</v>
      </c>
      <c r="Q10" s="39">
        <f t="shared" si="5"/>
        <v>0</v>
      </c>
      <c r="R10" s="39"/>
      <c r="S10" s="39" t="s">
        <v>38</v>
      </c>
      <c r="T10" s="40" t="s">
        <v>39</v>
      </c>
    </row>
    <row r="11" spans="1:20" ht="19.5" customHeight="1">
      <c r="A11" s="33">
        <v>4</v>
      </c>
      <c r="B11" s="34" t="s">
        <v>44</v>
      </c>
      <c r="C11" s="35" t="s">
        <v>45</v>
      </c>
      <c r="D11" s="36" t="s">
        <v>1</v>
      </c>
      <c r="E11" s="37">
        <v>1</v>
      </c>
      <c r="F11" s="38"/>
      <c r="G11" s="39">
        <f t="shared" si="0"/>
        <v>0</v>
      </c>
      <c r="H11" s="38"/>
      <c r="I11" s="39">
        <f t="shared" si="1"/>
        <v>0</v>
      </c>
      <c r="J11" s="38"/>
      <c r="K11" s="39">
        <f t="shared" si="2"/>
        <v>0</v>
      </c>
      <c r="L11" s="39">
        <v>21</v>
      </c>
      <c r="M11" s="39">
        <f t="shared" si="3"/>
        <v>0</v>
      </c>
      <c r="N11" s="39">
        <v>0</v>
      </c>
      <c r="O11" s="39">
        <f t="shared" si="4"/>
        <v>0</v>
      </c>
      <c r="P11" s="39">
        <v>0</v>
      </c>
      <c r="Q11" s="39">
        <f t="shared" si="5"/>
        <v>0</v>
      </c>
      <c r="R11" s="39"/>
      <c r="S11" s="39" t="s">
        <v>38</v>
      </c>
      <c r="T11" s="40" t="s">
        <v>39</v>
      </c>
    </row>
    <row r="12" spans="1:20" ht="30" customHeight="1">
      <c r="A12" s="33">
        <v>5</v>
      </c>
      <c r="B12" s="34" t="s">
        <v>46</v>
      </c>
      <c r="C12" s="35" t="s">
        <v>47</v>
      </c>
      <c r="D12" s="36" t="s">
        <v>1</v>
      </c>
      <c r="E12" s="37">
        <v>1</v>
      </c>
      <c r="F12" s="38"/>
      <c r="G12" s="39">
        <f t="shared" si="0"/>
        <v>0</v>
      </c>
      <c r="H12" s="38"/>
      <c r="I12" s="39">
        <f t="shared" si="1"/>
        <v>0</v>
      </c>
      <c r="J12" s="38"/>
      <c r="K12" s="39">
        <f t="shared" si="2"/>
        <v>0</v>
      </c>
      <c r="L12" s="39">
        <v>21</v>
      </c>
      <c r="M12" s="39">
        <f t="shared" si="3"/>
        <v>0</v>
      </c>
      <c r="N12" s="39">
        <v>0</v>
      </c>
      <c r="O12" s="39">
        <f t="shared" si="4"/>
        <v>0</v>
      </c>
      <c r="P12" s="39">
        <v>0</v>
      </c>
      <c r="Q12" s="39">
        <f t="shared" si="5"/>
        <v>0</v>
      </c>
      <c r="R12" s="39"/>
      <c r="S12" s="39" t="s">
        <v>38</v>
      </c>
      <c r="T12" s="40" t="s">
        <v>39</v>
      </c>
    </row>
    <row r="13" spans="1:20" ht="31.5" customHeight="1">
      <c r="A13" s="33">
        <v>6</v>
      </c>
      <c r="B13" s="34" t="s">
        <v>48</v>
      </c>
      <c r="C13" s="35" t="s">
        <v>49</v>
      </c>
      <c r="D13" s="36" t="s">
        <v>1</v>
      </c>
      <c r="E13" s="37">
        <v>1</v>
      </c>
      <c r="F13" s="38"/>
      <c r="G13" s="39">
        <f t="shared" si="0"/>
        <v>0</v>
      </c>
      <c r="H13" s="38"/>
      <c r="I13" s="39">
        <f t="shared" si="1"/>
        <v>0</v>
      </c>
      <c r="J13" s="38"/>
      <c r="K13" s="39">
        <f t="shared" si="2"/>
        <v>0</v>
      </c>
      <c r="L13" s="39">
        <v>21</v>
      </c>
      <c r="M13" s="39">
        <f t="shared" si="3"/>
        <v>0</v>
      </c>
      <c r="N13" s="39">
        <v>0</v>
      </c>
      <c r="O13" s="39">
        <f t="shared" si="4"/>
        <v>0</v>
      </c>
      <c r="P13" s="39">
        <v>0</v>
      </c>
      <c r="Q13" s="39">
        <f t="shared" si="5"/>
        <v>0</v>
      </c>
      <c r="R13" s="39"/>
      <c r="S13" s="39" t="s">
        <v>38</v>
      </c>
      <c r="T13" s="40" t="s">
        <v>39</v>
      </c>
    </row>
    <row r="14" spans="1:20" ht="19.5" customHeight="1">
      <c r="A14" s="26" t="s">
        <v>33</v>
      </c>
      <c r="B14" s="27" t="s">
        <v>50</v>
      </c>
      <c r="C14" s="28" t="s">
        <v>51</v>
      </c>
      <c r="D14" s="29"/>
      <c r="E14" s="30"/>
      <c r="F14" s="31"/>
      <c r="G14" s="31">
        <f>SUMIF(AG15:AG16,"&lt;&gt;NOR",G15:G16)</f>
        <v>0</v>
      </c>
      <c r="H14" s="31"/>
      <c r="I14" s="31">
        <f>SUM(I15:I16)</f>
        <v>0</v>
      </c>
      <c r="J14" s="31"/>
      <c r="K14" s="31">
        <f>SUM(K15:K16)</f>
        <v>0</v>
      </c>
      <c r="L14" s="31"/>
      <c r="M14" s="31">
        <f>SUM(M15:M16)</f>
        <v>0</v>
      </c>
      <c r="N14" s="31"/>
      <c r="O14" s="31">
        <f>SUM(O15:O16)</f>
        <v>0</v>
      </c>
      <c r="P14" s="31"/>
      <c r="Q14" s="31">
        <f>SUM(Q15:Q16)</f>
        <v>0</v>
      </c>
      <c r="R14" s="31"/>
      <c r="S14" s="31"/>
      <c r="T14" s="32"/>
    </row>
    <row r="15" spans="1:20" ht="19.5" customHeight="1">
      <c r="A15" s="33">
        <v>11</v>
      </c>
      <c r="B15" s="34" t="s">
        <v>52</v>
      </c>
      <c r="C15" s="35" t="s">
        <v>53</v>
      </c>
      <c r="D15" s="36" t="s">
        <v>1</v>
      </c>
      <c r="E15" s="37">
        <v>22</v>
      </c>
      <c r="F15" s="38"/>
      <c r="G15" s="39">
        <f>ROUND(E15*F15,2)</f>
        <v>0</v>
      </c>
      <c r="H15" s="38"/>
      <c r="I15" s="39">
        <f>ROUND(E15*H15,2)</f>
        <v>0</v>
      </c>
      <c r="J15" s="38"/>
      <c r="K15" s="39">
        <f>ROUND(E15*J15,2)</f>
        <v>0</v>
      </c>
      <c r="L15" s="39">
        <v>21</v>
      </c>
      <c r="M15" s="39">
        <f>G15*(1+L15/100)</f>
        <v>0</v>
      </c>
      <c r="N15" s="39">
        <v>0</v>
      </c>
      <c r="O15" s="39">
        <f>ROUND(E15*N15,2)</f>
        <v>0</v>
      </c>
      <c r="P15" s="39">
        <v>0</v>
      </c>
      <c r="Q15" s="39">
        <f>ROUND(E15*P15,2)</f>
        <v>0</v>
      </c>
      <c r="R15" s="39"/>
      <c r="S15" s="39" t="s">
        <v>38</v>
      </c>
      <c r="T15" s="40" t="s">
        <v>39</v>
      </c>
    </row>
    <row r="16" spans="1:20" ht="20.25" customHeight="1">
      <c r="A16" s="33">
        <v>12</v>
      </c>
      <c r="B16" s="34" t="s">
        <v>54</v>
      </c>
      <c r="C16" s="35" t="s">
        <v>55</v>
      </c>
      <c r="D16" s="36" t="s">
        <v>1</v>
      </c>
      <c r="E16" s="37">
        <v>22</v>
      </c>
      <c r="F16" s="38"/>
      <c r="G16" s="39">
        <f>ROUND(E16*F16,2)</f>
        <v>0</v>
      </c>
      <c r="H16" s="38"/>
      <c r="I16" s="39">
        <f>ROUND(E16*H16,2)</f>
        <v>0</v>
      </c>
      <c r="J16" s="38"/>
      <c r="K16" s="39">
        <f>ROUND(E16*J16,2)</f>
        <v>0</v>
      </c>
      <c r="L16" s="39">
        <v>21</v>
      </c>
      <c r="M16" s="39">
        <f>G16*(1+L16/100)</f>
        <v>0</v>
      </c>
      <c r="N16" s="39">
        <v>0</v>
      </c>
      <c r="O16" s="39">
        <f>ROUND(E16*N16,2)</f>
        <v>0</v>
      </c>
      <c r="P16" s="39">
        <v>0</v>
      </c>
      <c r="Q16" s="39">
        <f>ROUND(E16*P16,2)</f>
        <v>0</v>
      </c>
      <c r="R16" s="39"/>
      <c r="S16" s="39" t="s">
        <v>38</v>
      </c>
      <c r="T16" s="40" t="s">
        <v>39</v>
      </c>
    </row>
    <row r="17" spans="1:20" ht="17.25" customHeight="1">
      <c r="A17" s="26" t="s">
        <v>33</v>
      </c>
      <c r="B17" s="27" t="s">
        <v>56</v>
      </c>
      <c r="C17" s="28" t="s">
        <v>57</v>
      </c>
      <c r="D17" s="29"/>
      <c r="E17" s="30"/>
      <c r="F17" s="31"/>
      <c r="G17" s="31">
        <f>SUMIF(AG18:AG22,"&lt;&gt;NOR",G18:G22)</f>
        <v>0</v>
      </c>
      <c r="H17" s="31"/>
      <c r="I17" s="31">
        <f>SUM(I18:I22)</f>
        <v>0</v>
      </c>
      <c r="J17" s="31"/>
      <c r="K17" s="31">
        <f>SUM(K18:K22)</f>
        <v>0</v>
      </c>
      <c r="L17" s="31"/>
      <c r="M17" s="31">
        <f>SUM(M18:M22)</f>
        <v>0</v>
      </c>
      <c r="N17" s="31"/>
      <c r="O17" s="31">
        <f>SUM(O18:O22)</f>
        <v>0</v>
      </c>
      <c r="P17" s="31"/>
      <c r="Q17" s="31">
        <f>SUM(Q18:Q22)</f>
        <v>0</v>
      </c>
      <c r="R17" s="31"/>
      <c r="S17" s="31"/>
      <c r="T17" s="32"/>
    </row>
    <row r="18" spans="1:20" ht="21.75" customHeight="1">
      <c r="A18" s="33">
        <v>27</v>
      </c>
      <c r="B18" s="34" t="s">
        <v>58</v>
      </c>
      <c r="C18" s="35" t="s">
        <v>59</v>
      </c>
      <c r="D18" s="36" t="s">
        <v>1</v>
      </c>
      <c r="E18" s="37">
        <v>1</v>
      </c>
      <c r="F18" s="38"/>
      <c r="G18" s="39">
        <f>ROUND(E18*F18,2)</f>
        <v>0</v>
      </c>
      <c r="H18" s="38"/>
      <c r="I18" s="39">
        <f>ROUND(E18*H18,2)</f>
        <v>0</v>
      </c>
      <c r="J18" s="38"/>
      <c r="K18" s="39">
        <f>ROUND(E18*J18,2)</f>
        <v>0</v>
      </c>
      <c r="L18" s="39">
        <v>21</v>
      </c>
      <c r="M18" s="39">
        <f>G18*(1+L18/100)</f>
        <v>0</v>
      </c>
      <c r="N18" s="39">
        <v>0</v>
      </c>
      <c r="O18" s="39">
        <f>ROUND(E18*N18,2)</f>
        <v>0</v>
      </c>
      <c r="P18" s="39">
        <v>0</v>
      </c>
      <c r="Q18" s="39">
        <f>ROUND(E18*P18,2)</f>
        <v>0</v>
      </c>
      <c r="R18" s="39"/>
      <c r="S18" s="39" t="s">
        <v>38</v>
      </c>
      <c r="T18" s="40" t="s">
        <v>39</v>
      </c>
    </row>
    <row r="19" spans="1:20" ht="18.75" customHeight="1">
      <c r="A19" s="33">
        <v>28</v>
      </c>
      <c r="B19" s="34" t="s">
        <v>60</v>
      </c>
      <c r="C19" s="35" t="s">
        <v>61</v>
      </c>
      <c r="D19" s="36" t="s">
        <v>1</v>
      </c>
      <c r="E19" s="37">
        <v>1</v>
      </c>
      <c r="F19" s="38"/>
      <c r="G19" s="39">
        <f>ROUND(E19*F19,2)</f>
        <v>0</v>
      </c>
      <c r="H19" s="38"/>
      <c r="I19" s="39">
        <f>ROUND(E19*H19,2)</f>
        <v>0</v>
      </c>
      <c r="J19" s="38"/>
      <c r="K19" s="39">
        <f>ROUND(E19*J19,2)</f>
        <v>0</v>
      </c>
      <c r="L19" s="39">
        <v>21</v>
      </c>
      <c r="M19" s="39">
        <f>G19*(1+L19/100)</f>
        <v>0</v>
      </c>
      <c r="N19" s="39">
        <v>0</v>
      </c>
      <c r="O19" s="39">
        <f>ROUND(E19*N19,2)</f>
        <v>0</v>
      </c>
      <c r="P19" s="39">
        <v>0</v>
      </c>
      <c r="Q19" s="39">
        <f>ROUND(E19*P19,2)</f>
        <v>0</v>
      </c>
      <c r="R19" s="39"/>
      <c r="S19" s="39" t="s">
        <v>38</v>
      </c>
      <c r="T19" s="40" t="s">
        <v>39</v>
      </c>
    </row>
    <row r="20" spans="1:20" ht="28.5" customHeight="1">
      <c r="A20" s="33">
        <v>29</v>
      </c>
      <c r="B20" s="34" t="s">
        <v>62</v>
      </c>
      <c r="C20" s="35" t="s">
        <v>63</v>
      </c>
      <c r="D20" s="36" t="s">
        <v>1</v>
      </c>
      <c r="E20" s="37">
        <v>1</v>
      </c>
      <c r="F20" s="38"/>
      <c r="G20" s="39">
        <f>ROUND(E20*F20,2)</f>
        <v>0</v>
      </c>
      <c r="H20" s="38"/>
      <c r="I20" s="39">
        <f>ROUND(E20*H20,2)</f>
        <v>0</v>
      </c>
      <c r="J20" s="38"/>
      <c r="K20" s="39">
        <f>ROUND(E20*J20,2)</f>
        <v>0</v>
      </c>
      <c r="L20" s="39">
        <v>21</v>
      </c>
      <c r="M20" s="39">
        <f>G20*(1+L20/100)</f>
        <v>0</v>
      </c>
      <c r="N20" s="39">
        <v>0</v>
      </c>
      <c r="O20" s="39">
        <f>ROUND(E20*N20,2)</f>
        <v>0</v>
      </c>
      <c r="P20" s="39">
        <v>0</v>
      </c>
      <c r="Q20" s="39">
        <f>ROUND(E20*P20,2)</f>
        <v>0</v>
      </c>
      <c r="R20" s="39"/>
      <c r="S20" s="39" t="s">
        <v>38</v>
      </c>
      <c r="T20" s="40" t="s">
        <v>39</v>
      </c>
    </row>
    <row r="21" spans="1:20" ht="15">
      <c r="A21" s="33">
        <v>37</v>
      </c>
      <c r="B21" s="34" t="s">
        <v>64</v>
      </c>
      <c r="C21" s="35" t="s">
        <v>65</v>
      </c>
      <c r="D21" s="36" t="s">
        <v>66</v>
      </c>
      <c r="E21" s="37">
        <v>1</v>
      </c>
      <c r="F21" s="38"/>
      <c r="G21" s="39">
        <f>ROUND(E21*F21,2)</f>
        <v>0</v>
      </c>
      <c r="H21" s="38"/>
      <c r="I21" s="39">
        <f>ROUND(E21*H21,2)</f>
        <v>0</v>
      </c>
      <c r="J21" s="38"/>
      <c r="K21" s="39">
        <f>ROUND(E21*J21,2)</f>
        <v>0</v>
      </c>
      <c r="L21" s="39">
        <v>21</v>
      </c>
      <c r="M21" s="39">
        <f>G21*(1+L21/100)</f>
        <v>0</v>
      </c>
      <c r="N21" s="39">
        <v>0</v>
      </c>
      <c r="O21" s="39">
        <f>ROUND(E21*N21,2)</f>
        <v>0</v>
      </c>
      <c r="P21" s="39">
        <v>0</v>
      </c>
      <c r="Q21" s="39">
        <f>ROUND(E21*P21,2)</f>
        <v>0</v>
      </c>
      <c r="R21" s="39"/>
      <c r="S21" s="39" t="s">
        <v>38</v>
      </c>
      <c r="T21" s="40" t="s">
        <v>39</v>
      </c>
    </row>
    <row r="22" spans="1:20" ht="15">
      <c r="A22" s="33">
        <v>38</v>
      </c>
      <c r="B22" s="34" t="s">
        <v>67</v>
      </c>
      <c r="C22" s="35" t="s">
        <v>68</v>
      </c>
      <c r="D22" s="36" t="s">
        <v>66</v>
      </c>
      <c r="E22" s="37">
        <v>1</v>
      </c>
      <c r="F22" s="38"/>
      <c r="G22" s="39">
        <f>ROUND(E22*F22,2)</f>
        <v>0</v>
      </c>
      <c r="H22" s="38"/>
      <c r="I22" s="39">
        <f>ROUND(E22*H22,2)</f>
        <v>0</v>
      </c>
      <c r="J22" s="38"/>
      <c r="K22" s="39">
        <f>ROUND(E22*J22,2)</f>
        <v>0</v>
      </c>
      <c r="L22" s="39">
        <v>21</v>
      </c>
      <c r="M22" s="39">
        <f>G22*(1+L22/100)</f>
        <v>0</v>
      </c>
      <c r="N22" s="39">
        <v>0</v>
      </c>
      <c r="O22" s="39">
        <f>ROUND(E22*N22,2)</f>
        <v>0</v>
      </c>
      <c r="P22" s="39">
        <v>0</v>
      </c>
      <c r="Q22" s="39">
        <f>ROUND(E22*P22,2)</f>
        <v>0</v>
      </c>
      <c r="R22" s="39"/>
      <c r="S22" s="39" t="s">
        <v>38</v>
      </c>
      <c r="T22" s="40" t="s">
        <v>39</v>
      </c>
    </row>
    <row r="23" spans="1:20" ht="21.75" customHeight="1">
      <c r="A23" s="26" t="s">
        <v>33</v>
      </c>
      <c r="B23" s="27" t="s">
        <v>69</v>
      </c>
      <c r="C23" s="28" t="s">
        <v>70</v>
      </c>
      <c r="D23" s="29"/>
      <c r="E23" s="30"/>
      <c r="F23" s="31"/>
      <c r="G23" s="31">
        <f>SUMIF(AG24:AG35,"&lt;&gt;NOR",G24:G35)</f>
        <v>0</v>
      </c>
      <c r="H23" s="31"/>
      <c r="I23" s="31">
        <f>SUM(I24:I35)</f>
        <v>0</v>
      </c>
      <c r="J23" s="31"/>
      <c r="K23" s="31">
        <f>SUM(K24:K35)</f>
        <v>0</v>
      </c>
      <c r="L23" s="31"/>
      <c r="M23" s="31">
        <f>SUM(M24:M35)</f>
        <v>0</v>
      </c>
      <c r="N23" s="31"/>
      <c r="O23" s="31">
        <f>SUM(O24:O35)</f>
        <v>0</v>
      </c>
      <c r="P23" s="31"/>
      <c r="Q23" s="31">
        <f>SUM(Q24:Q35)</f>
        <v>0</v>
      </c>
      <c r="R23" s="31"/>
      <c r="S23" s="31"/>
      <c r="T23" s="32"/>
    </row>
    <row r="24" spans="1:20" ht="21" customHeight="1">
      <c r="A24" s="33">
        <v>42</v>
      </c>
      <c r="B24" s="34" t="s">
        <v>71</v>
      </c>
      <c r="C24" s="35" t="s">
        <v>72</v>
      </c>
      <c r="D24" s="36" t="s">
        <v>4</v>
      </c>
      <c r="E24" s="37">
        <v>950</v>
      </c>
      <c r="F24" s="38"/>
      <c r="G24" s="39">
        <f aca="true" t="shared" si="6" ref="G24:G35">ROUND(E24*F24,2)</f>
        <v>0</v>
      </c>
      <c r="H24" s="38"/>
      <c r="I24" s="39">
        <f aca="true" t="shared" si="7" ref="I24:I35">ROUND(E24*H24,2)</f>
        <v>0</v>
      </c>
      <c r="J24" s="38"/>
      <c r="K24" s="39">
        <f aca="true" t="shared" si="8" ref="K24:K35">ROUND(E24*J24,2)</f>
        <v>0</v>
      </c>
      <c r="L24" s="39">
        <v>21</v>
      </c>
      <c r="M24" s="39">
        <f aca="true" t="shared" si="9" ref="M24:M35">G24*(1+L24/100)</f>
        <v>0</v>
      </c>
      <c r="N24" s="39">
        <v>0</v>
      </c>
      <c r="O24" s="39">
        <f aca="true" t="shared" si="10" ref="O24:O35">ROUND(E24*N24,2)</f>
        <v>0</v>
      </c>
      <c r="P24" s="39">
        <v>0</v>
      </c>
      <c r="Q24" s="39">
        <f aca="true" t="shared" si="11" ref="Q24:Q35">ROUND(E24*P24,2)</f>
        <v>0</v>
      </c>
      <c r="R24" s="39"/>
      <c r="S24" s="39" t="s">
        <v>38</v>
      </c>
      <c r="T24" s="40" t="s">
        <v>39</v>
      </c>
    </row>
    <row r="25" spans="1:20" ht="22.5" customHeight="1">
      <c r="A25" s="33">
        <v>43</v>
      </c>
      <c r="B25" s="34" t="s">
        <v>73</v>
      </c>
      <c r="C25" s="35" t="s">
        <v>74</v>
      </c>
      <c r="D25" s="36" t="s">
        <v>4</v>
      </c>
      <c r="E25" s="37">
        <v>150</v>
      </c>
      <c r="F25" s="38"/>
      <c r="G25" s="39">
        <f t="shared" si="6"/>
        <v>0</v>
      </c>
      <c r="H25" s="38"/>
      <c r="I25" s="39">
        <f t="shared" si="7"/>
        <v>0</v>
      </c>
      <c r="J25" s="38"/>
      <c r="K25" s="39">
        <f t="shared" si="8"/>
        <v>0</v>
      </c>
      <c r="L25" s="39">
        <v>21</v>
      </c>
      <c r="M25" s="39">
        <f t="shared" si="9"/>
        <v>0</v>
      </c>
      <c r="N25" s="39">
        <v>0</v>
      </c>
      <c r="O25" s="39">
        <f t="shared" si="10"/>
        <v>0</v>
      </c>
      <c r="P25" s="39">
        <v>0</v>
      </c>
      <c r="Q25" s="39">
        <f t="shared" si="11"/>
        <v>0</v>
      </c>
      <c r="R25" s="39"/>
      <c r="S25" s="39" t="s">
        <v>38</v>
      </c>
      <c r="T25" s="40" t="s">
        <v>39</v>
      </c>
    </row>
    <row r="26" spans="1:20" ht="19.5" customHeight="1">
      <c r="A26" s="33">
        <v>44</v>
      </c>
      <c r="B26" s="34" t="s">
        <v>75</v>
      </c>
      <c r="C26" s="35" t="s">
        <v>76</v>
      </c>
      <c r="D26" s="36" t="s">
        <v>4</v>
      </c>
      <c r="E26" s="37">
        <v>26</v>
      </c>
      <c r="F26" s="38"/>
      <c r="G26" s="39">
        <f t="shared" si="6"/>
        <v>0</v>
      </c>
      <c r="H26" s="38"/>
      <c r="I26" s="39">
        <f t="shared" si="7"/>
        <v>0</v>
      </c>
      <c r="J26" s="38"/>
      <c r="K26" s="39">
        <f t="shared" si="8"/>
        <v>0</v>
      </c>
      <c r="L26" s="39">
        <v>21</v>
      </c>
      <c r="M26" s="39">
        <f t="shared" si="9"/>
        <v>0</v>
      </c>
      <c r="N26" s="39">
        <v>0</v>
      </c>
      <c r="O26" s="39">
        <f t="shared" si="10"/>
        <v>0</v>
      </c>
      <c r="P26" s="39">
        <v>0</v>
      </c>
      <c r="Q26" s="39">
        <f t="shared" si="11"/>
        <v>0</v>
      </c>
      <c r="R26" s="39"/>
      <c r="S26" s="39" t="s">
        <v>38</v>
      </c>
      <c r="T26" s="40" t="s">
        <v>39</v>
      </c>
    </row>
    <row r="27" spans="1:20" ht="18" customHeight="1">
      <c r="A27" s="33">
        <v>51</v>
      </c>
      <c r="B27" s="34" t="s">
        <v>77</v>
      </c>
      <c r="C27" s="35" t="s">
        <v>78</v>
      </c>
      <c r="D27" s="36" t="s">
        <v>4</v>
      </c>
      <c r="E27" s="37">
        <v>130</v>
      </c>
      <c r="F27" s="38"/>
      <c r="G27" s="39">
        <f t="shared" si="6"/>
        <v>0</v>
      </c>
      <c r="H27" s="38"/>
      <c r="I27" s="39">
        <f t="shared" si="7"/>
        <v>0</v>
      </c>
      <c r="J27" s="38"/>
      <c r="K27" s="39">
        <f t="shared" si="8"/>
        <v>0</v>
      </c>
      <c r="L27" s="39">
        <v>21</v>
      </c>
      <c r="M27" s="39">
        <f t="shared" si="9"/>
        <v>0</v>
      </c>
      <c r="N27" s="39">
        <v>0</v>
      </c>
      <c r="O27" s="39">
        <f t="shared" si="10"/>
        <v>0</v>
      </c>
      <c r="P27" s="39">
        <v>0</v>
      </c>
      <c r="Q27" s="39">
        <f t="shared" si="11"/>
        <v>0</v>
      </c>
      <c r="R27" s="39"/>
      <c r="S27" s="39" t="s">
        <v>38</v>
      </c>
      <c r="T27" s="40" t="s">
        <v>39</v>
      </c>
    </row>
    <row r="28" spans="1:20" ht="18.75" customHeight="1">
      <c r="A28" s="33">
        <v>54</v>
      </c>
      <c r="B28" s="34" t="s">
        <v>79</v>
      </c>
      <c r="C28" s="35" t="s">
        <v>80</v>
      </c>
      <c r="D28" s="36" t="s">
        <v>1</v>
      </c>
      <c r="E28" s="37">
        <v>50</v>
      </c>
      <c r="F28" s="38"/>
      <c r="G28" s="39">
        <f t="shared" si="6"/>
        <v>0</v>
      </c>
      <c r="H28" s="38"/>
      <c r="I28" s="39">
        <f t="shared" si="7"/>
        <v>0</v>
      </c>
      <c r="J28" s="38"/>
      <c r="K28" s="39">
        <f t="shared" si="8"/>
        <v>0</v>
      </c>
      <c r="L28" s="39">
        <v>21</v>
      </c>
      <c r="M28" s="39">
        <f t="shared" si="9"/>
        <v>0</v>
      </c>
      <c r="N28" s="39">
        <v>0</v>
      </c>
      <c r="O28" s="39">
        <f t="shared" si="10"/>
        <v>0</v>
      </c>
      <c r="P28" s="39">
        <v>0</v>
      </c>
      <c r="Q28" s="39">
        <f t="shared" si="11"/>
        <v>0</v>
      </c>
      <c r="R28" s="39"/>
      <c r="S28" s="39" t="s">
        <v>38</v>
      </c>
      <c r="T28" s="40" t="s">
        <v>39</v>
      </c>
    </row>
    <row r="29" spans="1:20" ht="18" customHeight="1">
      <c r="A29" s="33">
        <v>55</v>
      </c>
      <c r="B29" s="34" t="s">
        <v>81</v>
      </c>
      <c r="C29" s="35" t="s">
        <v>82</v>
      </c>
      <c r="D29" s="36" t="s">
        <v>1</v>
      </c>
      <c r="E29" s="37">
        <v>50</v>
      </c>
      <c r="F29" s="38"/>
      <c r="G29" s="39">
        <f t="shared" si="6"/>
        <v>0</v>
      </c>
      <c r="H29" s="38"/>
      <c r="I29" s="39">
        <f t="shared" si="7"/>
        <v>0</v>
      </c>
      <c r="J29" s="38"/>
      <c r="K29" s="39">
        <f t="shared" si="8"/>
        <v>0</v>
      </c>
      <c r="L29" s="39">
        <v>21</v>
      </c>
      <c r="M29" s="39">
        <f t="shared" si="9"/>
        <v>0</v>
      </c>
      <c r="N29" s="39">
        <v>0</v>
      </c>
      <c r="O29" s="39">
        <f t="shared" si="10"/>
        <v>0</v>
      </c>
      <c r="P29" s="39">
        <v>0</v>
      </c>
      <c r="Q29" s="39">
        <f t="shared" si="11"/>
        <v>0</v>
      </c>
      <c r="R29" s="39"/>
      <c r="S29" s="39" t="s">
        <v>38</v>
      </c>
      <c r="T29" s="40" t="s">
        <v>39</v>
      </c>
    </row>
    <row r="30" spans="1:20" ht="22.5" customHeight="1">
      <c r="A30" s="33">
        <v>56</v>
      </c>
      <c r="B30" s="34" t="s">
        <v>83</v>
      </c>
      <c r="C30" s="35" t="s">
        <v>84</v>
      </c>
      <c r="D30" s="36" t="s">
        <v>1</v>
      </c>
      <c r="E30" s="37">
        <v>10</v>
      </c>
      <c r="F30" s="38"/>
      <c r="G30" s="39">
        <f t="shared" si="6"/>
        <v>0</v>
      </c>
      <c r="H30" s="38"/>
      <c r="I30" s="39">
        <f t="shared" si="7"/>
        <v>0</v>
      </c>
      <c r="J30" s="38"/>
      <c r="K30" s="39">
        <f t="shared" si="8"/>
        <v>0</v>
      </c>
      <c r="L30" s="39">
        <v>21</v>
      </c>
      <c r="M30" s="39">
        <f t="shared" si="9"/>
        <v>0</v>
      </c>
      <c r="N30" s="39">
        <v>0</v>
      </c>
      <c r="O30" s="39">
        <f t="shared" si="10"/>
        <v>0</v>
      </c>
      <c r="P30" s="39">
        <v>0</v>
      </c>
      <c r="Q30" s="39">
        <f t="shared" si="11"/>
        <v>0</v>
      </c>
      <c r="R30" s="39"/>
      <c r="S30" s="39" t="s">
        <v>38</v>
      </c>
      <c r="T30" s="40" t="s">
        <v>39</v>
      </c>
    </row>
    <row r="31" spans="1:20" ht="21.75" customHeight="1">
      <c r="A31" s="33">
        <v>57</v>
      </c>
      <c r="B31" s="34" t="s">
        <v>85</v>
      </c>
      <c r="C31" s="35" t="s">
        <v>86</v>
      </c>
      <c r="D31" s="36" t="s">
        <v>87</v>
      </c>
      <c r="E31" s="37">
        <v>5</v>
      </c>
      <c r="F31" s="38"/>
      <c r="G31" s="39">
        <f t="shared" si="6"/>
        <v>0</v>
      </c>
      <c r="H31" s="38"/>
      <c r="I31" s="39">
        <f t="shared" si="7"/>
        <v>0</v>
      </c>
      <c r="J31" s="38"/>
      <c r="K31" s="39">
        <f t="shared" si="8"/>
        <v>0</v>
      </c>
      <c r="L31" s="39">
        <v>21</v>
      </c>
      <c r="M31" s="39">
        <f t="shared" si="9"/>
        <v>0</v>
      </c>
      <c r="N31" s="39">
        <v>0</v>
      </c>
      <c r="O31" s="39">
        <f t="shared" si="10"/>
        <v>0</v>
      </c>
      <c r="P31" s="39">
        <v>0</v>
      </c>
      <c r="Q31" s="39">
        <f t="shared" si="11"/>
        <v>0</v>
      </c>
      <c r="R31" s="39"/>
      <c r="S31" s="39" t="s">
        <v>38</v>
      </c>
      <c r="T31" s="40" t="s">
        <v>39</v>
      </c>
    </row>
    <row r="32" spans="1:20" ht="20.25" customHeight="1">
      <c r="A32" s="33">
        <v>58</v>
      </c>
      <c r="B32" s="34" t="s">
        <v>88</v>
      </c>
      <c r="C32" s="35" t="s">
        <v>89</v>
      </c>
      <c r="D32" s="36" t="s">
        <v>4</v>
      </c>
      <c r="E32" s="37">
        <v>180</v>
      </c>
      <c r="F32" s="38"/>
      <c r="G32" s="39">
        <f t="shared" si="6"/>
        <v>0</v>
      </c>
      <c r="H32" s="38"/>
      <c r="I32" s="39">
        <f t="shared" si="7"/>
        <v>0</v>
      </c>
      <c r="J32" s="38"/>
      <c r="K32" s="39">
        <f t="shared" si="8"/>
        <v>0</v>
      </c>
      <c r="L32" s="39">
        <v>21</v>
      </c>
      <c r="M32" s="39">
        <f t="shared" si="9"/>
        <v>0</v>
      </c>
      <c r="N32" s="39">
        <v>0</v>
      </c>
      <c r="O32" s="39">
        <f t="shared" si="10"/>
        <v>0</v>
      </c>
      <c r="P32" s="39">
        <v>0</v>
      </c>
      <c r="Q32" s="39">
        <f t="shared" si="11"/>
        <v>0</v>
      </c>
      <c r="R32" s="39"/>
      <c r="S32" s="39" t="s">
        <v>38</v>
      </c>
      <c r="T32" s="40" t="s">
        <v>39</v>
      </c>
    </row>
    <row r="33" spans="1:20" ht="30" customHeight="1">
      <c r="A33" s="33">
        <v>59</v>
      </c>
      <c r="B33" s="34" t="s">
        <v>90</v>
      </c>
      <c r="C33" s="35" t="s">
        <v>91</v>
      </c>
      <c r="D33" s="36" t="s">
        <v>4</v>
      </c>
      <c r="E33" s="37">
        <v>50</v>
      </c>
      <c r="F33" s="38"/>
      <c r="G33" s="39">
        <f t="shared" si="6"/>
        <v>0</v>
      </c>
      <c r="H33" s="38"/>
      <c r="I33" s="39">
        <f t="shared" si="7"/>
        <v>0</v>
      </c>
      <c r="J33" s="38"/>
      <c r="K33" s="39">
        <f t="shared" si="8"/>
        <v>0</v>
      </c>
      <c r="L33" s="39">
        <v>21</v>
      </c>
      <c r="M33" s="39">
        <f t="shared" si="9"/>
        <v>0</v>
      </c>
      <c r="N33" s="39">
        <v>0</v>
      </c>
      <c r="O33" s="39">
        <f t="shared" si="10"/>
        <v>0</v>
      </c>
      <c r="P33" s="39">
        <v>0</v>
      </c>
      <c r="Q33" s="39">
        <f t="shared" si="11"/>
        <v>0</v>
      </c>
      <c r="R33" s="39"/>
      <c r="S33" s="39" t="s">
        <v>38</v>
      </c>
      <c r="T33" s="40" t="s">
        <v>39</v>
      </c>
    </row>
    <row r="34" spans="1:20" ht="15">
      <c r="A34" s="33">
        <v>60</v>
      </c>
      <c r="B34" s="34" t="s">
        <v>92</v>
      </c>
      <c r="C34" s="35" t="s">
        <v>93</v>
      </c>
      <c r="D34" s="36" t="s">
        <v>1</v>
      </c>
      <c r="E34" s="37">
        <v>30</v>
      </c>
      <c r="F34" s="38"/>
      <c r="G34" s="39">
        <f t="shared" si="6"/>
        <v>0</v>
      </c>
      <c r="H34" s="38"/>
      <c r="I34" s="39">
        <f t="shared" si="7"/>
        <v>0</v>
      </c>
      <c r="J34" s="38"/>
      <c r="K34" s="39">
        <f t="shared" si="8"/>
        <v>0</v>
      </c>
      <c r="L34" s="39">
        <v>21</v>
      </c>
      <c r="M34" s="39">
        <f t="shared" si="9"/>
        <v>0</v>
      </c>
      <c r="N34" s="39">
        <v>0</v>
      </c>
      <c r="O34" s="39">
        <f t="shared" si="10"/>
        <v>0</v>
      </c>
      <c r="P34" s="39">
        <v>0</v>
      </c>
      <c r="Q34" s="39">
        <f t="shared" si="11"/>
        <v>0</v>
      </c>
      <c r="R34" s="39"/>
      <c r="S34" s="39" t="s">
        <v>38</v>
      </c>
      <c r="T34" s="40" t="s">
        <v>39</v>
      </c>
    </row>
    <row r="35" spans="1:20" ht="23.25" customHeight="1">
      <c r="A35" s="33">
        <v>62</v>
      </c>
      <c r="B35" s="34" t="s">
        <v>94</v>
      </c>
      <c r="C35" s="35" t="s">
        <v>95</v>
      </c>
      <c r="D35" s="36" t="s">
        <v>66</v>
      </c>
      <c r="E35" s="37">
        <v>1</v>
      </c>
      <c r="F35" s="38"/>
      <c r="G35" s="39">
        <f t="shared" si="6"/>
        <v>0</v>
      </c>
      <c r="H35" s="38"/>
      <c r="I35" s="39">
        <f t="shared" si="7"/>
        <v>0</v>
      </c>
      <c r="J35" s="38"/>
      <c r="K35" s="39">
        <f t="shared" si="8"/>
        <v>0</v>
      </c>
      <c r="L35" s="39">
        <v>21</v>
      </c>
      <c r="M35" s="39">
        <f t="shared" si="9"/>
        <v>0</v>
      </c>
      <c r="N35" s="39">
        <v>0</v>
      </c>
      <c r="O35" s="39">
        <f t="shared" si="10"/>
        <v>0</v>
      </c>
      <c r="P35" s="39">
        <v>0</v>
      </c>
      <c r="Q35" s="39">
        <f t="shared" si="11"/>
        <v>0</v>
      </c>
      <c r="R35" s="39"/>
      <c r="S35" s="39" t="s">
        <v>38</v>
      </c>
      <c r="T35" s="40" t="s">
        <v>39</v>
      </c>
    </row>
    <row r="36" spans="1:20" ht="15">
      <c r="A36" s="26" t="s">
        <v>33</v>
      </c>
      <c r="B36" s="27" t="s">
        <v>96</v>
      </c>
      <c r="C36" s="28" t="s">
        <v>97</v>
      </c>
      <c r="D36" s="29"/>
      <c r="E36" s="30"/>
      <c r="F36" s="31"/>
      <c r="G36" s="31">
        <f>SUMIF(AG37:AG41,"&lt;&gt;NOR",G37:G41)</f>
        <v>0</v>
      </c>
      <c r="H36" s="31"/>
      <c r="I36" s="31">
        <f>SUM(I37:I41)</f>
        <v>0</v>
      </c>
      <c r="J36" s="31"/>
      <c r="K36" s="31">
        <f>SUM(K37:K41)</f>
        <v>0</v>
      </c>
      <c r="L36" s="31"/>
      <c r="M36" s="31">
        <f>SUM(M37:M41)</f>
        <v>0</v>
      </c>
      <c r="N36" s="31"/>
      <c r="O36" s="31">
        <f>SUM(O37:O41)</f>
        <v>0</v>
      </c>
      <c r="P36" s="31"/>
      <c r="Q36" s="31">
        <f>SUM(Q37:Q41)</f>
        <v>0</v>
      </c>
      <c r="R36" s="31"/>
      <c r="S36" s="31"/>
      <c r="T36" s="32"/>
    </row>
    <row r="37" spans="1:20" ht="20.25" customHeight="1">
      <c r="A37" s="33">
        <v>63</v>
      </c>
      <c r="B37" s="34" t="s">
        <v>98</v>
      </c>
      <c r="C37" s="35" t="s">
        <v>99</v>
      </c>
      <c r="D37" s="36" t="s">
        <v>1</v>
      </c>
      <c r="E37" s="37">
        <v>22</v>
      </c>
      <c r="F37" s="38"/>
      <c r="G37" s="39">
        <f>ROUND(E37*F37,2)</f>
        <v>0</v>
      </c>
      <c r="H37" s="38"/>
      <c r="I37" s="39">
        <f>ROUND(E37*H37,2)</f>
        <v>0</v>
      </c>
      <c r="J37" s="38"/>
      <c r="K37" s="39">
        <f>ROUND(E37*J37,2)</f>
        <v>0</v>
      </c>
      <c r="L37" s="39">
        <v>21</v>
      </c>
      <c r="M37" s="39">
        <f>G37*(1+L37/100)</f>
        <v>0</v>
      </c>
      <c r="N37" s="39">
        <v>0</v>
      </c>
      <c r="O37" s="39">
        <f>ROUND(E37*N37,2)</f>
        <v>0</v>
      </c>
      <c r="P37" s="39">
        <v>0</v>
      </c>
      <c r="Q37" s="39">
        <f>ROUND(E37*P37,2)</f>
        <v>0</v>
      </c>
      <c r="R37" s="39"/>
      <c r="S37" s="39" t="s">
        <v>38</v>
      </c>
      <c r="T37" s="40" t="s">
        <v>39</v>
      </c>
    </row>
    <row r="38" spans="1:20" ht="15">
      <c r="A38" s="33">
        <v>72</v>
      </c>
      <c r="B38" s="34" t="s">
        <v>100</v>
      </c>
      <c r="C38" s="35" t="s">
        <v>101</v>
      </c>
      <c r="D38" s="36" t="s">
        <v>4</v>
      </c>
      <c r="E38" s="37">
        <v>950</v>
      </c>
      <c r="F38" s="38"/>
      <c r="G38" s="39">
        <f>ROUND(E38*F38,2)</f>
        <v>0</v>
      </c>
      <c r="H38" s="38"/>
      <c r="I38" s="39">
        <f>ROUND(E38*H38,2)</f>
        <v>0</v>
      </c>
      <c r="J38" s="38"/>
      <c r="K38" s="39">
        <f>ROUND(E38*J38,2)</f>
        <v>0</v>
      </c>
      <c r="L38" s="39">
        <v>21</v>
      </c>
      <c r="M38" s="39">
        <f>G38*(1+L38/100)</f>
        <v>0</v>
      </c>
      <c r="N38" s="39">
        <v>0</v>
      </c>
      <c r="O38" s="39">
        <f>ROUND(E38*N38,2)</f>
        <v>0</v>
      </c>
      <c r="P38" s="39">
        <v>0</v>
      </c>
      <c r="Q38" s="39">
        <f>ROUND(E38*P38,2)</f>
        <v>0</v>
      </c>
      <c r="R38" s="39"/>
      <c r="S38" s="39" t="s">
        <v>38</v>
      </c>
      <c r="T38" s="40" t="s">
        <v>39</v>
      </c>
    </row>
    <row r="39" spans="1:20" ht="18" customHeight="1">
      <c r="A39" s="33">
        <v>73</v>
      </c>
      <c r="B39" s="34" t="s">
        <v>102</v>
      </c>
      <c r="C39" s="35" t="s">
        <v>103</v>
      </c>
      <c r="D39" s="36" t="s">
        <v>4</v>
      </c>
      <c r="E39" s="37">
        <v>26</v>
      </c>
      <c r="F39" s="38"/>
      <c r="G39" s="39">
        <f>ROUND(E39*F39,2)</f>
        <v>0</v>
      </c>
      <c r="H39" s="38"/>
      <c r="I39" s="39">
        <f>ROUND(E39*H39,2)</f>
        <v>0</v>
      </c>
      <c r="J39" s="38"/>
      <c r="K39" s="39">
        <f>ROUND(E39*J39,2)</f>
        <v>0</v>
      </c>
      <c r="L39" s="39">
        <v>21</v>
      </c>
      <c r="M39" s="39">
        <f>G39*(1+L39/100)</f>
        <v>0</v>
      </c>
      <c r="N39" s="39">
        <v>0</v>
      </c>
      <c r="O39" s="39">
        <f>ROUND(E39*N39,2)</f>
        <v>0</v>
      </c>
      <c r="P39" s="39">
        <v>0</v>
      </c>
      <c r="Q39" s="39">
        <f>ROUND(E39*P39,2)</f>
        <v>0</v>
      </c>
      <c r="R39" s="39"/>
      <c r="S39" s="39" t="s">
        <v>38</v>
      </c>
      <c r="T39" s="40" t="s">
        <v>39</v>
      </c>
    </row>
    <row r="40" spans="1:20" ht="18" customHeight="1">
      <c r="A40" s="33">
        <v>74</v>
      </c>
      <c r="B40" s="34" t="s">
        <v>104</v>
      </c>
      <c r="C40" s="35" t="s">
        <v>105</v>
      </c>
      <c r="D40" s="36" t="s">
        <v>4</v>
      </c>
      <c r="E40" s="37">
        <v>130</v>
      </c>
      <c r="F40" s="38"/>
      <c r="G40" s="39">
        <f>ROUND(E40*F40,2)</f>
        <v>0</v>
      </c>
      <c r="H40" s="38"/>
      <c r="I40" s="39">
        <f>ROUND(E40*H40,2)</f>
        <v>0</v>
      </c>
      <c r="J40" s="38"/>
      <c r="K40" s="39">
        <f>ROUND(E40*J40,2)</f>
        <v>0</v>
      </c>
      <c r="L40" s="39">
        <v>21</v>
      </c>
      <c r="M40" s="39">
        <f>G40*(1+L40/100)</f>
        <v>0</v>
      </c>
      <c r="N40" s="39">
        <v>0</v>
      </c>
      <c r="O40" s="39">
        <f>ROUND(E40*N40,2)</f>
        <v>0</v>
      </c>
      <c r="P40" s="39">
        <v>0</v>
      </c>
      <c r="Q40" s="39">
        <f>ROUND(E40*P40,2)</f>
        <v>0</v>
      </c>
      <c r="R40" s="39"/>
      <c r="S40" s="39" t="s">
        <v>38</v>
      </c>
      <c r="T40" s="40" t="s">
        <v>39</v>
      </c>
    </row>
    <row r="41" spans="1:20" ht="15">
      <c r="A41" s="33">
        <v>75</v>
      </c>
      <c r="B41" s="34" t="s">
        <v>106</v>
      </c>
      <c r="C41" s="35" t="s">
        <v>107</v>
      </c>
      <c r="D41" s="36" t="s">
        <v>4</v>
      </c>
      <c r="E41" s="37">
        <v>230</v>
      </c>
      <c r="F41" s="38"/>
      <c r="G41" s="39">
        <f>ROUND(E41*F41,2)</f>
        <v>0</v>
      </c>
      <c r="H41" s="38"/>
      <c r="I41" s="39">
        <f>ROUND(E41*H41,2)</f>
        <v>0</v>
      </c>
      <c r="J41" s="38"/>
      <c r="K41" s="39">
        <f>ROUND(E41*J41,2)</f>
        <v>0</v>
      </c>
      <c r="L41" s="39">
        <v>21</v>
      </c>
      <c r="M41" s="39">
        <f>G41*(1+L41/100)</f>
        <v>0</v>
      </c>
      <c r="N41" s="39">
        <v>0</v>
      </c>
      <c r="O41" s="39">
        <f>ROUND(E41*N41,2)</f>
        <v>0</v>
      </c>
      <c r="P41" s="39">
        <v>0</v>
      </c>
      <c r="Q41" s="39">
        <f>ROUND(E41*P41,2)</f>
        <v>0</v>
      </c>
      <c r="R41" s="39"/>
      <c r="S41" s="39" t="s">
        <v>38</v>
      </c>
      <c r="T41" s="40" t="s">
        <v>39</v>
      </c>
    </row>
    <row r="42" spans="1:20" ht="24" customHeight="1">
      <c r="A42" s="26" t="s">
        <v>33</v>
      </c>
      <c r="B42" s="27" t="s">
        <v>108</v>
      </c>
      <c r="C42" s="28" t="s">
        <v>109</v>
      </c>
      <c r="D42" s="29"/>
      <c r="E42" s="30"/>
      <c r="F42" s="31"/>
      <c r="G42" s="31">
        <f>SUMIF(AG43:AG51,"&lt;&gt;NOR",G43:G51)</f>
        <v>0</v>
      </c>
      <c r="H42" s="31"/>
      <c r="I42" s="31">
        <f>SUM(I43:I51)</f>
        <v>0</v>
      </c>
      <c r="J42" s="31"/>
      <c r="K42" s="31">
        <f>SUM(K43:K51)</f>
        <v>0</v>
      </c>
      <c r="L42" s="31"/>
      <c r="M42" s="31">
        <f>SUM(M43:M51)</f>
        <v>0</v>
      </c>
      <c r="N42" s="31"/>
      <c r="O42" s="31">
        <f>SUM(O43:O51)</f>
        <v>0</v>
      </c>
      <c r="P42" s="31"/>
      <c r="Q42" s="31">
        <f>SUM(Q43:Q51)</f>
        <v>0</v>
      </c>
      <c r="R42" s="31"/>
      <c r="S42" s="31"/>
      <c r="T42" s="32"/>
    </row>
    <row r="43" spans="1:20" ht="15.75" customHeight="1">
      <c r="A43" s="33">
        <v>79</v>
      </c>
      <c r="B43" s="34" t="s">
        <v>110</v>
      </c>
      <c r="C43" s="35" t="s">
        <v>111</v>
      </c>
      <c r="D43" s="36" t="s">
        <v>66</v>
      </c>
      <c r="E43" s="37">
        <v>1</v>
      </c>
      <c r="F43" s="38"/>
      <c r="G43" s="39">
        <f aca="true" t="shared" si="12" ref="G43:G51">ROUND(E43*F43,2)</f>
        <v>0</v>
      </c>
      <c r="H43" s="38"/>
      <c r="I43" s="39">
        <f aca="true" t="shared" si="13" ref="I43:I51">ROUND(E43*H43,2)</f>
        <v>0</v>
      </c>
      <c r="J43" s="38"/>
      <c r="K43" s="39">
        <f aca="true" t="shared" si="14" ref="K43:K51">ROUND(E43*J43,2)</f>
        <v>0</v>
      </c>
      <c r="L43" s="39">
        <v>21</v>
      </c>
      <c r="M43" s="39">
        <f aca="true" t="shared" si="15" ref="M43:M51">G43*(1+L43/100)</f>
        <v>0</v>
      </c>
      <c r="N43" s="39">
        <v>0</v>
      </c>
      <c r="O43" s="39">
        <f aca="true" t="shared" si="16" ref="O43:O51">ROUND(E43*N43,2)</f>
        <v>0</v>
      </c>
      <c r="P43" s="39">
        <v>0</v>
      </c>
      <c r="Q43" s="39">
        <f aca="true" t="shared" si="17" ref="Q43:Q51">ROUND(E43*P43,2)</f>
        <v>0</v>
      </c>
      <c r="R43" s="39"/>
      <c r="S43" s="39" t="s">
        <v>38</v>
      </c>
      <c r="T43" s="40" t="s">
        <v>39</v>
      </c>
    </row>
    <row r="44" spans="1:20" ht="25.5" customHeight="1">
      <c r="A44" s="33">
        <v>80</v>
      </c>
      <c r="B44" s="34" t="s">
        <v>112</v>
      </c>
      <c r="C44" s="35" t="s">
        <v>113</v>
      </c>
      <c r="D44" s="36" t="s">
        <v>114</v>
      </c>
      <c r="E44" s="37">
        <v>12</v>
      </c>
      <c r="F44" s="38"/>
      <c r="G44" s="39">
        <f t="shared" si="12"/>
        <v>0</v>
      </c>
      <c r="H44" s="38"/>
      <c r="I44" s="39">
        <f t="shared" si="13"/>
        <v>0</v>
      </c>
      <c r="J44" s="38"/>
      <c r="K44" s="39">
        <f t="shared" si="14"/>
        <v>0</v>
      </c>
      <c r="L44" s="39">
        <v>21</v>
      </c>
      <c r="M44" s="39">
        <f t="shared" si="15"/>
        <v>0</v>
      </c>
      <c r="N44" s="39">
        <v>0</v>
      </c>
      <c r="O44" s="39">
        <f t="shared" si="16"/>
        <v>0</v>
      </c>
      <c r="P44" s="39">
        <v>0</v>
      </c>
      <c r="Q44" s="39">
        <f t="shared" si="17"/>
        <v>0</v>
      </c>
      <c r="R44" s="39"/>
      <c r="S44" s="39" t="s">
        <v>38</v>
      </c>
      <c r="T44" s="40" t="s">
        <v>39</v>
      </c>
    </row>
    <row r="45" spans="1:20" ht="19.5" customHeight="1">
      <c r="A45" s="33">
        <v>81</v>
      </c>
      <c r="B45" s="34" t="s">
        <v>115</v>
      </c>
      <c r="C45" s="35" t="s">
        <v>116</v>
      </c>
      <c r="D45" s="36" t="s">
        <v>117</v>
      </c>
      <c r="E45" s="37">
        <v>1</v>
      </c>
      <c r="F45" s="38"/>
      <c r="G45" s="39">
        <f t="shared" si="12"/>
        <v>0</v>
      </c>
      <c r="H45" s="38"/>
      <c r="I45" s="39">
        <f t="shared" si="13"/>
        <v>0</v>
      </c>
      <c r="J45" s="38"/>
      <c r="K45" s="39">
        <f t="shared" si="14"/>
        <v>0</v>
      </c>
      <c r="L45" s="39">
        <v>21</v>
      </c>
      <c r="M45" s="39">
        <f t="shared" si="15"/>
        <v>0</v>
      </c>
      <c r="N45" s="39">
        <v>0</v>
      </c>
      <c r="O45" s="39">
        <f t="shared" si="16"/>
        <v>0</v>
      </c>
      <c r="P45" s="39">
        <v>0</v>
      </c>
      <c r="Q45" s="39">
        <f t="shared" si="17"/>
        <v>0</v>
      </c>
      <c r="R45" s="39"/>
      <c r="S45" s="39" t="s">
        <v>38</v>
      </c>
      <c r="T45" s="40" t="s">
        <v>39</v>
      </c>
    </row>
    <row r="46" spans="1:20" ht="15.75" customHeight="1">
      <c r="A46" s="33">
        <v>83</v>
      </c>
      <c r="B46" s="34" t="s">
        <v>118</v>
      </c>
      <c r="C46" s="35" t="s">
        <v>119</v>
      </c>
      <c r="D46" s="36" t="s">
        <v>114</v>
      </c>
      <c r="E46" s="37">
        <v>10</v>
      </c>
      <c r="F46" s="38"/>
      <c r="G46" s="39">
        <f t="shared" si="12"/>
        <v>0</v>
      </c>
      <c r="H46" s="38"/>
      <c r="I46" s="39">
        <f t="shared" si="13"/>
        <v>0</v>
      </c>
      <c r="J46" s="38"/>
      <c r="K46" s="39">
        <f t="shared" si="14"/>
        <v>0</v>
      </c>
      <c r="L46" s="39">
        <v>21</v>
      </c>
      <c r="M46" s="39">
        <f t="shared" si="15"/>
        <v>0</v>
      </c>
      <c r="N46" s="39">
        <v>0</v>
      </c>
      <c r="O46" s="39">
        <f t="shared" si="16"/>
        <v>0</v>
      </c>
      <c r="P46" s="39">
        <v>0</v>
      </c>
      <c r="Q46" s="39">
        <f t="shared" si="17"/>
        <v>0</v>
      </c>
      <c r="R46" s="39"/>
      <c r="S46" s="39" t="s">
        <v>38</v>
      </c>
      <c r="T46" s="40" t="s">
        <v>39</v>
      </c>
    </row>
    <row r="47" spans="1:20" ht="18" customHeight="1">
      <c r="A47" s="33">
        <v>84</v>
      </c>
      <c r="B47" s="34" t="s">
        <v>120</v>
      </c>
      <c r="C47" s="35" t="s">
        <v>121</v>
      </c>
      <c r="D47" s="36" t="s">
        <v>114</v>
      </c>
      <c r="E47" s="37">
        <v>1</v>
      </c>
      <c r="F47" s="38"/>
      <c r="G47" s="39">
        <f t="shared" si="12"/>
        <v>0</v>
      </c>
      <c r="H47" s="38"/>
      <c r="I47" s="39">
        <f t="shared" si="13"/>
        <v>0</v>
      </c>
      <c r="J47" s="38"/>
      <c r="K47" s="39">
        <f t="shared" si="14"/>
        <v>0</v>
      </c>
      <c r="L47" s="39">
        <v>21</v>
      </c>
      <c r="M47" s="39">
        <f t="shared" si="15"/>
        <v>0</v>
      </c>
      <c r="N47" s="39">
        <v>0</v>
      </c>
      <c r="O47" s="39">
        <f t="shared" si="16"/>
        <v>0</v>
      </c>
      <c r="P47" s="39">
        <v>0</v>
      </c>
      <c r="Q47" s="39">
        <f t="shared" si="17"/>
        <v>0</v>
      </c>
      <c r="R47" s="39"/>
      <c r="S47" s="39" t="s">
        <v>38</v>
      </c>
      <c r="T47" s="40" t="s">
        <v>39</v>
      </c>
    </row>
    <row r="48" spans="1:20" ht="18.75" customHeight="1">
      <c r="A48" s="33">
        <v>85</v>
      </c>
      <c r="B48" s="34" t="s">
        <v>122</v>
      </c>
      <c r="C48" s="35" t="s">
        <v>123</v>
      </c>
      <c r="D48" s="36" t="s">
        <v>124</v>
      </c>
      <c r="E48" s="37">
        <v>4</v>
      </c>
      <c r="F48" s="38"/>
      <c r="G48" s="39">
        <f t="shared" si="12"/>
        <v>0</v>
      </c>
      <c r="H48" s="38"/>
      <c r="I48" s="39">
        <f t="shared" si="13"/>
        <v>0</v>
      </c>
      <c r="J48" s="38"/>
      <c r="K48" s="39">
        <f t="shared" si="14"/>
        <v>0</v>
      </c>
      <c r="L48" s="39">
        <v>21</v>
      </c>
      <c r="M48" s="39">
        <f t="shared" si="15"/>
        <v>0</v>
      </c>
      <c r="N48" s="39">
        <v>0</v>
      </c>
      <c r="O48" s="39">
        <f t="shared" si="16"/>
        <v>0</v>
      </c>
      <c r="P48" s="39">
        <v>0</v>
      </c>
      <c r="Q48" s="39">
        <f t="shared" si="17"/>
        <v>0</v>
      </c>
      <c r="R48" s="39"/>
      <c r="S48" s="39" t="s">
        <v>38</v>
      </c>
      <c r="T48" s="40" t="s">
        <v>39</v>
      </c>
    </row>
    <row r="49" spans="1:20" ht="21.75" customHeight="1">
      <c r="A49" s="33">
        <v>87</v>
      </c>
      <c r="B49" s="34" t="s">
        <v>125</v>
      </c>
      <c r="C49" s="35" t="s">
        <v>126</v>
      </c>
      <c r="D49" s="36" t="s">
        <v>124</v>
      </c>
      <c r="E49" s="37">
        <v>4</v>
      </c>
      <c r="F49" s="38"/>
      <c r="G49" s="39">
        <f t="shared" si="12"/>
        <v>0</v>
      </c>
      <c r="H49" s="38"/>
      <c r="I49" s="39">
        <f t="shared" si="13"/>
        <v>0</v>
      </c>
      <c r="J49" s="38"/>
      <c r="K49" s="39">
        <f t="shared" si="14"/>
        <v>0</v>
      </c>
      <c r="L49" s="39">
        <v>21</v>
      </c>
      <c r="M49" s="39">
        <f t="shared" si="15"/>
        <v>0</v>
      </c>
      <c r="N49" s="39">
        <v>0</v>
      </c>
      <c r="O49" s="39">
        <f t="shared" si="16"/>
        <v>0</v>
      </c>
      <c r="P49" s="39">
        <v>0</v>
      </c>
      <c r="Q49" s="39">
        <f t="shared" si="17"/>
        <v>0</v>
      </c>
      <c r="R49" s="39"/>
      <c r="S49" s="39" t="s">
        <v>38</v>
      </c>
      <c r="T49" s="40" t="s">
        <v>39</v>
      </c>
    </row>
    <row r="50" spans="1:20" ht="19.5" customHeight="1">
      <c r="A50" s="33">
        <v>88</v>
      </c>
      <c r="B50" s="34" t="s">
        <v>127</v>
      </c>
      <c r="C50" s="35" t="s">
        <v>128</v>
      </c>
      <c r="D50" s="36" t="s">
        <v>114</v>
      </c>
      <c r="E50" s="37">
        <v>8</v>
      </c>
      <c r="F50" s="38"/>
      <c r="G50" s="39">
        <f t="shared" si="12"/>
        <v>0</v>
      </c>
      <c r="H50" s="38"/>
      <c r="I50" s="39">
        <f t="shared" si="13"/>
        <v>0</v>
      </c>
      <c r="J50" s="38"/>
      <c r="K50" s="39">
        <f t="shared" si="14"/>
        <v>0</v>
      </c>
      <c r="L50" s="39">
        <v>21</v>
      </c>
      <c r="M50" s="39">
        <f t="shared" si="15"/>
        <v>0</v>
      </c>
      <c r="N50" s="39">
        <v>0</v>
      </c>
      <c r="O50" s="39">
        <f t="shared" si="16"/>
        <v>0</v>
      </c>
      <c r="P50" s="39">
        <v>0</v>
      </c>
      <c r="Q50" s="39">
        <f t="shared" si="17"/>
        <v>0</v>
      </c>
      <c r="R50" s="39"/>
      <c r="S50" s="39" t="s">
        <v>38</v>
      </c>
      <c r="T50" s="40" t="s">
        <v>39</v>
      </c>
    </row>
    <row r="51" spans="1:20" ht="15">
      <c r="A51" s="41">
        <v>90</v>
      </c>
      <c r="B51" s="42" t="s">
        <v>129</v>
      </c>
      <c r="C51" s="43" t="s">
        <v>130</v>
      </c>
      <c r="D51" s="44" t="s">
        <v>1</v>
      </c>
      <c r="E51" s="45">
        <v>1</v>
      </c>
      <c r="F51" s="46"/>
      <c r="G51" s="47">
        <f t="shared" si="12"/>
        <v>0</v>
      </c>
      <c r="H51" s="46"/>
      <c r="I51" s="47">
        <f t="shared" si="13"/>
        <v>0</v>
      </c>
      <c r="J51" s="46"/>
      <c r="K51" s="47">
        <f t="shared" si="14"/>
        <v>0</v>
      </c>
      <c r="L51" s="47">
        <v>21</v>
      </c>
      <c r="M51" s="47">
        <f t="shared" si="15"/>
        <v>0</v>
      </c>
      <c r="N51" s="47">
        <v>0</v>
      </c>
      <c r="O51" s="47">
        <f t="shared" si="16"/>
        <v>0</v>
      </c>
      <c r="P51" s="47">
        <v>0</v>
      </c>
      <c r="Q51" s="47">
        <f t="shared" si="17"/>
        <v>0</v>
      </c>
      <c r="R51" s="47"/>
      <c r="S51" s="47" t="s">
        <v>38</v>
      </c>
      <c r="T51" s="48" t="s">
        <v>39</v>
      </c>
    </row>
    <row r="52" spans="1:20" ht="15">
      <c r="A52" s="49"/>
      <c r="B52" s="50"/>
      <c r="C52" s="51"/>
      <c r="D52" s="52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</row>
    <row r="53" spans="1:20" ht="15">
      <c r="A53" s="53"/>
      <c r="B53" s="54" t="s">
        <v>0</v>
      </c>
      <c r="C53" s="55"/>
      <c r="D53" s="56"/>
      <c r="E53" s="57"/>
      <c r="F53" s="57"/>
      <c r="G53" s="58">
        <f>G7+G14+G17+G23+G36+G42</f>
        <v>0</v>
      </c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</row>
    <row r="54" spans="1:20" ht="15">
      <c r="A54" s="49"/>
      <c r="B54" s="50"/>
      <c r="C54" s="51"/>
      <c r="D54" s="52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</row>
  </sheetData>
  <mergeCells count="4">
    <mergeCell ref="A1:G1"/>
    <mergeCell ref="C2:G2"/>
    <mergeCell ref="C3:G3"/>
    <mergeCell ref="C4:G4"/>
  </mergeCells>
  <printOptions/>
  <pageMargins left="0.7000000000000001" right="0.7000000000000001" top="0.7874015750000001" bottom="0.7874015750000001" header="0.30000000000000004" footer="0.30000000000000004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23553-FD43-4877-93C5-C6F77284BB8A}">
  <sheetPr>
    <pageSetUpPr fitToPage="1"/>
  </sheetPr>
  <dimension ref="A1:T70"/>
  <sheetViews>
    <sheetView workbookViewId="0" topLeftCell="A40">
      <selection activeCell="F67" sqref="F67"/>
    </sheetView>
  </sheetViews>
  <sheetFormatPr defaultColWidth="9.140625" defaultRowHeight="15"/>
  <cols>
    <col min="1" max="1" width="4.00390625" style="14" customWidth="1"/>
    <col min="2" max="2" width="11.140625" style="14" customWidth="1"/>
    <col min="3" max="3" width="48.28125" style="14" customWidth="1"/>
    <col min="4" max="4" width="4.28125" style="14" customWidth="1"/>
    <col min="5" max="5" width="11.8515625" style="14" customWidth="1"/>
    <col min="6" max="6" width="11.28125" style="14" customWidth="1"/>
    <col min="7" max="7" width="14.28125" style="14" customWidth="1"/>
    <col min="8" max="18" width="9.140625" style="14" hidden="1" customWidth="1"/>
    <col min="19" max="19" width="9.140625" style="14" customWidth="1"/>
    <col min="20" max="16384" width="9.140625" style="14" customWidth="1"/>
  </cols>
  <sheetData>
    <row r="1" spans="1:20" ht="15.75">
      <c r="A1" s="158" t="s">
        <v>10</v>
      </c>
      <c r="B1" s="158"/>
      <c r="C1" s="158"/>
      <c r="D1" s="158"/>
      <c r="E1" s="158"/>
      <c r="F1" s="158"/>
      <c r="G1" s="158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0" ht="15">
      <c r="A2" s="60"/>
      <c r="B2" s="61"/>
      <c r="C2" s="159" t="s">
        <v>11</v>
      </c>
      <c r="D2" s="159"/>
      <c r="E2" s="159"/>
      <c r="F2" s="159"/>
      <c r="G2" s="1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ht="15">
      <c r="A3" s="60"/>
      <c r="B3" s="61"/>
      <c r="C3" s="159" t="s">
        <v>131</v>
      </c>
      <c r="D3" s="159"/>
      <c r="E3" s="159"/>
      <c r="F3" s="159"/>
      <c r="G3" s="1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</row>
    <row r="4" spans="1:20" ht="15">
      <c r="A4" s="62"/>
      <c r="B4" s="63"/>
      <c r="C4" s="160" t="s">
        <v>13</v>
      </c>
      <c r="D4" s="160"/>
      <c r="E4" s="160"/>
      <c r="F4" s="160"/>
      <c r="G4" s="160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</row>
    <row r="5" spans="1:20" ht="15">
      <c r="A5" s="59"/>
      <c r="B5" s="64"/>
      <c r="C5" s="64"/>
      <c r="D5" s="65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</row>
    <row r="6" spans="1:20" ht="39">
      <c r="A6" s="66" t="s">
        <v>14</v>
      </c>
      <c r="B6" s="67" t="s">
        <v>15</v>
      </c>
      <c r="C6" s="67" t="s">
        <v>16</v>
      </c>
      <c r="D6" s="68" t="s">
        <v>17</v>
      </c>
      <c r="E6" s="66" t="s">
        <v>18</v>
      </c>
      <c r="F6" s="69" t="s">
        <v>19</v>
      </c>
      <c r="G6" s="66" t="s">
        <v>0</v>
      </c>
      <c r="H6" s="70" t="s">
        <v>20</v>
      </c>
      <c r="I6" s="70" t="s">
        <v>21</v>
      </c>
      <c r="J6" s="70" t="s">
        <v>22</v>
      </c>
      <c r="K6" s="70" t="s">
        <v>23</v>
      </c>
      <c r="L6" s="70" t="s">
        <v>24</v>
      </c>
      <c r="M6" s="70" t="s">
        <v>25</v>
      </c>
      <c r="N6" s="70" t="s">
        <v>26</v>
      </c>
      <c r="O6" s="70" t="s">
        <v>27</v>
      </c>
      <c r="P6" s="70" t="s">
        <v>28</v>
      </c>
      <c r="Q6" s="70" t="s">
        <v>29</v>
      </c>
      <c r="R6" s="70" t="s">
        <v>30</v>
      </c>
      <c r="S6" s="70" t="s">
        <v>31</v>
      </c>
      <c r="T6" s="70" t="s">
        <v>32</v>
      </c>
    </row>
    <row r="7" spans="1:20" ht="15">
      <c r="A7" s="71"/>
      <c r="B7" s="72"/>
      <c r="C7" s="72"/>
      <c r="D7" s="73"/>
      <c r="E7" s="74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</row>
    <row r="8" spans="1:20" ht="15">
      <c r="A8" s="76" t="s">
        <v>33</v>
      </c>
      <c r="B8" s="77" t="s">
        <v>34</v>
      </c>
      <c r="C8" s="78" t="s">
        <v>132</v>
      </c>
      <c r="D8" s="79"/>
      <c r="E8" s="80"/>
      <c r="F8" s="81"/>
      <c r="G8" s="81">
        <f>SUMIF(AG9:AG14,"&lt;&gt;NOR",G9:G14)</f>
        <v>0</v>
      </c>
      <c r="H8" s="81"/>
      <c r="I8" s="81">
        <f>SUM(I9:I14)</f>
        <v>0</v>
      </c>
      <c r="J8" s="81"/>
      <c r="K8" s="81">
        <f>SUM(K9:K14)</f>
        <v>0</v>
      </c>
      <c r="L8" s="81"/>
      <c r="M8" s="81">
        <f>SUM(M9:M14)</f>
        <v>0</v>
      </c>
      <c r="N8" s="81"/>
      <c r="O8" s="81">
        <f>SUM(O9:O14)</f>
        <v>0</v>
      </c>
      <c r="P8" s="81"/>
      <c r="Q8" s="81">
        <f>SUM(Q9:Q14)</f>
        <v>0</v>
      </c>
      <c r="R8" s="81"/>
      <c r="S8" s="81"/>
      <c r="T8" s="82"/>
    </row>
    <row r="9" spans="1:20" ht="16.5" customHeight="1">
      <c r="A9" s="83">
        <v>1</v>
      </c>
      <c r="B9" s="84" t="s">
        <v>36</v>
      </c>
      <c r="C9" s="85" t="s">
        <v>133</v>
      </c>
      <c r="D9" s="86" t="s">
        <v>1</v>
      </c>
      <c r="E9" s="87">
        <v>1</v>
      </c>
      <c r="F9" s="38"/>
      <c r="G9" s="88">
        <f aca="true" t="shared" si="0" ref="G9:G14">ROUND(E9*F9,2)</f>
        <v>0</v>
      </c>
      <c r="H9" s="38"/>
      <c r="I9" s="88">
        <f aca="true" t="shared" si="1" ref="I9:I14">ROUND(E9*H9,2)</f>
        <v>0</v>
      </c>
      <c r="J9" s="38"/>
      <c r="K9" s="88">
        <f aca="true" t="shared" si="2" ref="K9:K14">ROUND(E9*J9,2)</f>
        <v>0</v>
      </c>
      <c r="L9" s="88">
        <v>21</v>
      </c>
      <c r="M9" s="88">
        <f aca="true" t="shared" si="3" ref="M9:M14">G9*(1+L9/100)</f>
        <v>0</v>
      </c>
      <c r="N9" s="88">
        <v>0</v>
      </c>
      <c r="O9" s="88">
        <f aca="true" t="shared" si="4" ref="O9:O14">ROUND(E9*N9,2)</f>
        <v>0</v>
      </c>
      <c r="P9" s="88">
        <v>0</v>
      </c>
      <c r="Q9" s="88">
        <f aca="true" t="shared" si="5" ref="Q9:Q14">ROUND(E9*P9,2)</f>
        <v>0</v>
      </c>
      <c r="R9" s="88"/>
      <c r="S9" s="88" t="s">
        <v>38</v>
      </c>
      <c r="T9" s="89" t="s">
        <v>39</v>
      </c>
    </row>
    <row r="10" spans="1:20" ht="15">
      <c r="A10" s="83">
        <v>2</v>
      </c>
      <c r="B10" s="84" t="s">
        <v>40</v>
      </c>
      <c r="C10" s="85" t="s">
        <v>41</v>
      </c>
      <c r="D10" s="86" t="s">
        <v>1</v>
      </c>
      <c r="E10" s="87">
        <v>1</v>
      </c>
      <c r="F10" s="38"/>
      <c r="G10" s="88">
        <f t="shared" si="0"/>
        <v>0</v>
      </c>
      <c r="H10" s="38"/>
      <c r="I10" s="88">
        <f t="shared" si="1"/>
        <v>0</v>
      </c>
      <c r="J10" s="38"/>
      <c r="K10" s="88">
        <f t="shared" si="2"/>
        <v>0</v>
      </c>
      <c r="L10" s="88">
        <v>21</v>
      </c>
      <c r="M10" s="88">
        <f t="shared" si="3"/>
        <v>0</v>
      </c>
      <c r="N10" s="88">
        <v>0</v>
      </c>
      <c r="O10" s="88">
        <f t="shared" si="4"/>
        <v>0</v>
      </c>
      <c r="P10" s="88">
        <v>0</v>
      </c>
      <c r="Q10" s="88">
        <f t="shared" si="5"/>
        <v>0</v>
      </c>
      <c r="R10" s="88"/>
      <c r="S10" s="88" t="s">
        <v>38</v>
      </c>
      <c r="T10" s="89" t="s">
        <v>39</v>
      </c>
    </row>
    <row r="11" spans="1:20" ht="15">
      <c r="A11" s="83">
        <v>3</v>
      </c>
      <c r="B11" s="84" t="s">
        <v>42</v>
      </c>
      <c r="C11" s="85" t="s">
        <v>43</v>
      </c>
      <c r="D11" s="86" t="s">
        <v>1</v>
      </c>
      <c r="E11" s="87">
        <v>1</v>
      </c>
      <c r="F11" s="38"/>
      <c r="G11" s="88">
        <f t="shared" si="0"/>
        <v>0</v>
      </c>
      <c r="H11" s="38"/>
      <c r="I11" s="88">
        <f t="shared" si="1"/>
        <v>0</v>
      </c>
      <c r="J11" s="38"/>
      <c r="K11" s="88">
        <f t="shared" si="2"/>
        <v>0</v>
      </c>
      <c r="L11" s="88">
        <v>21</v>
      </c>
      <c r="M11" s="88">
        <f t="shared" si="3"/>
        <v>0</v>
      </c>
      <c r="N11" s="88">
        <v>0</v>
      </c>
      <c r="O11" s="88">
        <f t="shared" si="4"/>
        <v>0</v>
      </c>
      <c r="P11" s="88">
        <v>0</v>
      </c>
      <c r="Q11" s="88">
        <f t="shared" si="5"/>
        <v>0</v>
      </c>
      <c r="R11" s="88"/>
      <c r="S11" s="88" t="s">
        <v>38</v>
      </c>
      <c r="T11" s="89" t="s">
        <v>39</v>
      </c>
    </row>
    <row r="12" spans="1:20" ht="19.5" customHeight="1">
      <c r="A12" s="83">
        <v>4</v>
      </c>
      <c r="B12" s="84" t="s">
        <v>44</v>
      </c>
      <c r="C12" s="85" t="s">
        <v>45</v>
      </c>
      <c r="D12" s="86" t="s">
        <v>1</v>
      </c>
      <c r="E12" s="87">
        <v>1</v>
      </c>
      <c r="F12" s="38"/>
      <c r="G12" s="88">
        <f t="shared" si="0"/>
        <v>0</v>
      </c>
      <c r="H12" s="38"/>
      <c r="I12" s="88">
        <f t="shared" si="1"/>
        <v>0</v>
      </c>
      <c r="J12" s="38"/>
      <c r="K12" s="88">
        <f t="shared" si="2"/>
        <v>0</v>
      </c>
      <c r="L12" s="88">
        <v>21</v>
      </c>
      <c r="M12" s="88">
        <f t="shared" si="3"/>
        <v>0</v>
      </c>
      <c r="N12" s="88">
        <v>0</v>
      </c>
      <c r="O12" s="88">
        <f t="shared" si="4"/>
        <v>0</v>
      </c>
      <c r="P12" s="88">
        <v>0</v>
      </c>
      <c r="Q12" s="88">
        <f t="shared" si="5"/>
        <v>0</v>
      </c>
      <c r="R12" s="88"/>
      <c r="S12" s="88" t="s">
        <v>38</v>
      </c>
      <c r="T12" s="89" t="s">
        <v>39</v>
      </c>
    </row>
    <row r="13" spans="1:20" ht="18" customHeight="1">
      <c r="A13" s="83">
        <v>5</v>
      </c>
      <c r="B13" s="84" t="s">
        <v>46</v>
      </c>
      <c r="C13" s="85" t="s">
        <v>47</v>
      </c>
      <c r="D13" s="86" t="s">
        <v>1</v>
      </c>
      <c r="E13" s="87">
        <v>1</v>
      </c>
      <c r="F13" s="38"/>
      <c r="G13" s="88">
        <f t="shared" si="0"/>
        <v>0</v>
      </c>
      <c r="H13" s="38"/>
      <c r="I13" s="88">
        <f t="shared" si="1"/>
        <v>0</v>
      </c>
      <c r="J13" s="38"/>
      <c r="K13" s="88">
        <f t="shared" si="2"/>
        <v>0</v>
      </c>
      <c r="L13" s="88">
        <v>21</v>
      </c>
      <c r="M13" s="88">
        <f t="shared" si="3"/>
        <v>0</v>
      </c>
      <c r="N13" s="88">
        <v>0</v>
      </c>
      <c r="O13" s="88">
        <f t="shared" si="4"/>
        <v>0</v>
      </c>
      <c r="P13" s="88">
        <v>0</v>
      </c>
      <c r="Q13" s="88">
        <f t="shared" si="5"/>
        <v>0</v>
      </c>
      <c r="R13" s="88"/>
      <c r="S13" s="88" t="s">
        <v>38</v>
      </c>
      <c r="T13" s="89" t="s">
        <v>39</v>
      </c>
    </row>
    <row r="14" spans="1:20" ht="24.75" customHeight="1">
      <c r="A14" s="83">
        <v>6</v>
      </c>
      <c r="B14" s="84" t="s">
        <v>48</v>
      </c>
      <c r="C14" s="85" t="s">
        <v>49</v>
      </c>
      <c r="D14" s="86" t="s">
        <v>1</v>
      </c>
      <c r="E14" s="87">
        <v>1</v>
      </c>
      <c r="F14" s="38"/>
      <c r="G14" s="88">
        <f t="shared" si="0"/>
        <v>0</v>
      </c>
      <c r="H14" s="38"/>
      <c r="I14" s="88">
        <f t="shared" si="1"/>
        <v>0</v>
      </c>
      <c r="J14" s="38"/>
      <c r="K14" s="88">
        <f t="shared" si="2"/>
        <v>0</v>
      </c>
      <c r="L14" s="88">
        <v>21</v>
      </c>
      <c r="M14" s="88">
        <f t="shared" si="3"/>
        <v>0</v>
      </c>
      <c r="N14" s="88">
        <v>0</v>
      </c>
      <c r="O14" s="88">
        <f t="shared" si="4"/>
        <v>0</v>
      </c>
      <c r="P14" s="88">
        <v>0</v>
      </c>
      <c r="Q14" s="88">
        <f t="shared" si="5"/>
        <v>0</v>
      </c>
      <c r="R14" s="88"/>
      <c r="S14" s="88" t="s">
        <v>38</v>
      </c>
      <c r="T14" s="89" t="s">
        <v>39</v>
      </c>
    </row>
    <row r="15" spans="1:20" ht="17.25" customHeight="1">
      <c r="A15" s="76" t="s">
        <v>33</v>
      </c>
      <c r="B15" s="77" t="s">
        <v>50</v>
      </c>
      <c r="C15" s="78" t="s">
        <v>51</v>
      </c>
      <c r="D15" s="79"/>
      <c r="E15" s="80"/>
      <c r="F15" s="81"/>
      <c r="G15" s="81">
        <f>SUMIF(AG16:AG24,"&lt;&gt;NOR",G16:G24)</f>
        <v>0</v>
      </c>
      <c r="H15" s="81"/>
      <c r="I15" s="81">
        <f>SUM(I16:I24)</f>
        <v>0</v>
      </c>
      <c r="J15" s="81"/>
      <c r="K15" s="81">
        <f>SUM(K16:K24)</f>
        <v>0</v>
      </c>
      <c r="L15" s="81"/>
      <c r="M15" s="81">
        <f>SUM(M16:M24)</f>
        <v>0</v>
      </c>
      <c r="N15" s="81"/>
      <c r="O15" s="81">
        <f>SUM(O16:O24)</f>
        <v>0</v>
      </c>
      <c r="P15" s="81"/>
      <c r="Q15" s="81">
        <f>SUM(Q16:Q24)</f>
        <v>0</v>
      </c>
      <c r="R15" s="81"/>
      <c r="S15" s="81"/>
      <c r="T15" s="82"/>
    </row>
    <row r="16" spans="1:20" ht="19.5" customHeight="1">
      <c r="A16" s="83">
        <v>8</v>
      </c>
      <c r="B16" s="84" t="s">
        <v>134</v>
      </c>
      <c r="C16" s="85" t="s">
        <v>135</v>
      </c>
      <c r="D16" s="86" t="s">
        <v>1</v>
      </c>
      <c r="E16" s="87">
        <v>5</v>
      </c>
      <c r="F16" s="38"/>
      <c r="G16" s="88">
        <f aca="true" t="shared" si="6" ref="G16:G24">ROUND(E16*F16,2)</f>
        <v>0</v>
      </c>
      <c r="H16" s="38"/>
      <c r="I16" s="88">
        <f aca="true" t="shared" si="7" ref="I16:I24">ROUND(E16*H16,2)</f>
        <v>0</v>
      </c>
      <c r="J16" s="38"/>
      <c r="K16" s="88">
        <f aca="true" t="shared" si="8" ref="K16:K24">ROUND(E16*J16,2)</f>
        <v>0</v>
      </c>
      <c r="L16" s="88">
        <v>21</v>
      </c>
      <c r="M16" s="88">
        <f aca="true" t="shared" si="9" ref="M16:M24">G16*(1+L16/100)</f>
        <v>0</v>
      </c>
      <c r="N16" s="88">
        <v>0</v>
      </c>
      <c r="O16" s="88">
        <f aca="true" t="shared" si="10" ref="O16:O24">ROUND(E16*N16,2)</f>
        <v>0</v>
      </c>
      <c r="P16" s="88">
        <v>0</v>
      </c>
      <c r="Q16" s="88">
        <f aca="true" t="shared" si="11" ref="Q16:Q24">ROUND(E16*P16,2)</f>
        <v>0</v>
      </c>
      <c r="R16" s="88"/>
      <c r="S16" s="88" t="s">
        <v>38</v>
      </c>
      <c r="T16" s="89" t="s">
        <v>39</v>
      </c>
    </row>
    <row r="17" spans="1:20" ht="19.5" customHeight="1">
      <c r="A17" s="83">
        <v>11</v>
      </c>
      <c r="B17" s="84" t="s">
        <v>52</v>
      </c>
      <c r="C17" s="85" t="s">
        <v>136</v>
      </c>
      <c r="D17" s="86" t="s">
        <v>1</v>
      </c>
      <c r="E17" s="87">
        <v>1</v>
      </c>
      <c r="F17" s="38"/>
      <c r="G17" s="88">
        <f t="shared" si="6"/>
        <v>0</v>
      </c>
      <c r="H17" s="38"/>
      <c r="I17" s="88">
        <f t="shared" si="7"/>
        <v>0</v>
      </c>
      <c r="J17" s="38"/>
      <c r="K17" s="88">
        <f t="shared" si="8"/>
        <v>0</v>
      </c>
      <c r="L17" s="88">
        <v>21</v>
      </c>
      <c r="M17" s="88">
        <f t="shared" si="9"/>
        <v>0</v>
      </c>
      <c r="N17" s="88">
        <v>0</v>
      </c>
      <c r="O17" s="88">
        <f t="shared" si="10"/>
        <v>0</v>
      </c>
      <c r="P17" s="88">
        <v>0</v>
      </c>
      <c r="Q17" s="88">
        <f t="shared" si="11"/>
        <v>0</v>
      </c>
      <c r="R17" s="88"/>
      <c r="S17" s="88" t="s">
        <v>38</v>
      </c>
      <c r="T17" s="89" t="s">
        <v>39</v>
      </c>
    </row>
    <row r="18" spans="1:20" ht="16.5" customHeight="1">
      <c r="A18" s="83">
        <v>12</v>
      </c>
      <c r="B18" s="84" t="s">
        <v>54</v>
      </c>
      <c r="C18" s="85" t="s">
        <v>137</v>
      </c>
      <c r="D18" s="86" t="s">
        <v>1</v>
      </c>
      <c r="E18" s="87">
        <v>2</v>
      </c>
      <c r="F18" s="38"/>
      <c r="G18" s="88">
        <f t="shared" si="6"/>
        <v>0</v>
      </c>
      <c r="H18" s="38"/>
      <c r="I18" s="88">
        <f t="shared" si="7"/>
        <v>0</v>
      </c>
      <c r="J18" s="38"/>
      <c r="K18" s="88">
        <f t="shared" si="8"/>
        <v>0</v>
      </c>
      <c r="L18" s="88">
        <v>21</v>
      </c>
      <c r="M18" s="88">
        <f t="shared" si="9"/>
        <v>0</v>
      </c>
      <c r="N18" s="88">
        <v>0</v>
      </c>
      <c r="O18" s="88">
        <f t="shared" si="10"/>
        <v>0</v>
      </c>
      <c r="P18" s="88">
        <v>0</v>
      </c>
      <c r="Q18" s="88">
        <f t="shared" si="11"/>
        <v>0</v>
      </c>
      <c r="R18" s="88"/>
      <c r="S18" s="88" t="s">
        <v>38</v>
      </c>
      <c r="T18" s="89" t="s">
        <v>39</v>
      </c>
    </row>
    <row r="19" spans="1:20" ht="16.5" customHeight="1">
      <c r="A19" s="83">
        <v>13</v>
      </c>
      <c r="B19" s="84" t="s">
        <v>138</v>
      </c>
      <c r="C19" s="85" t="s">
        <v>139</v>
      </c>
      <c r="D19" s="86" t="s">
        <v>1</v>
      </c>
      <c r="E19" s="87">
        <v>1</v>
      </c>
      <c r="F19" s="38"/>
      <c r="G19" s="88">
        <f t="shared" si="6"/>
        <v>0</v>
      </c>
      <c r="H19" s="38"/>
      <c r="I19" s="88">
        <f t="shared" si="7"/>
        <v>0</v>
      </c>
      <c r="J19" s="38"/>
      <c r="K19" s="88">
        <f t="shared" si="8"/>
        <v>0</v>
      </c>
      <c r="L19" s="88">
        <v>21</v>
      </c>
      <c r="M19" s="88">
        <f t="shared" si="9"/>
        <v>0</v>
      </c>
      <c r="N19" s="88">
        <v>0</v>
      </c>
      <c r="O19" s="88">
        <f t="shared" si="10"/>
        <v>0</v>
      </c>
      <c r="P19" s="88">
        <v>0</v>
      </c>
      <c r="Q19" s="88">
        <f t="shared" si="11"/>
        <v>0</v>
      </c>
      <c r="R19" s="88"/>
      <c r="S19" s="88" t="s">
        <v>38</v>
      </c>
      <c r="T19" s="89" t="s">
        <v>39</v>
      </c>
    </row>
    <row r="20" spans="1:20" ht="16.5" customHeight="1">
      <c r="A20" s="83">
        <v>17</v>
      </c>
      <c r="B20" s="84" t="s">
        <v>140</v>
      </c>
      <c r="C20" s="85" t="s">
        <v>141</v>
      </c>
      <c r="D20" s="86" t="s">
        <v>1</v>
      </c>
      <c r="E20" s="87">
        <v>1</v>
      </c>
      <c r="F20" s="38"/>
      <c r="G20" s="88">
        <f t="shared" si="6"/>
        <v>0</v>
      </c>
      <c r="H20" s="38"/>
      <c r="I20" s="88">
        <f t="shared" si="7"/>
        <v>0</v>
      </c>
      <c r="J20" s="38"/>
      <c r="K20" s="88">
        <f t="shared" si="8"/>
        <v>0</v>
      </c>
      <c r="L20" s="88">
        <v>21</v>
      </c>
      <c r="M20" s="88">
        <f t="shared" si="9"/>
        <v>0</v>
      </c>
      <c r="N20" s="88">
        <v>0</v>
      </c>
      <c r="O20" s="88">
        <f t="shared" si="10"/>
        <v>0</v>
      </c>
      <c r="P20" s="88">
        <v>0</v>
      </c>
      <c r="Q20" s="88">
        <f t="shared" si="11"/>
        <v>0</v>
      </c>
      <c r="R20" s="88"/>
      <c r="S20" s="88" t="s">
        <v>38</v>
      </c>
      <c r="T20" s="89" t="s">
        <v>39</v>
      </c>
    </row>
    <row r="21" spans="1:20" ht="15.75" customHeight="1">
      <c r="A21" s="83">
        <v>18</v>
      </c>
      <c r="B21" s="84" t="s">
        <v>142</v>
      </c>
      <c r="C21" s="85" t="s">
        <v>143</v>
      </c>
      <c r="D21" s="86" t="s">
        <v>1</v>
      </c>
      <c r="E21" s="87">
        <v>1</v>
      </c>
      <c r="F21" s="38"/>
      <c r="G21" s="88">
        <f t="shared" si="6"/>
        <v>0</v>
      </c>
      <c r="H21" s="38"/>
      <c r="I21" s="88">
        <f t="shared" si="7"/>
        <v>0</v>
      </c>
      <c r="J21" s="38"/>
      <c r="K21" s="88">
        <f t="shared" si="8"/>
        <v>0</v>
      </c>
      <c r="L21" s="88">
        <v>21</v>
      </c>
      <c r="M21" s="88">
        <f t="shared" si="9"/>
        <v>0</v>
      </c>
      <c r="N21" s="88">
        <v>0</v>
      </c>
      <c r="O21" s="88">
        <f t="shared" si="10"/>
        <v>0</v>
      </c>
      <c r="P21" s="88">
        <v>0</v>
      </c>
      <c r="Q21" s="88">
        <f t="shared" si="11"/>
        <v>0</v>
      </c>
      <c r="R21" s="88"/>
      <c r="S21" s="88" t="s">
        <v>38</v>
      </c>
      <c r="T21" s="89" t="s">
        <v>39</v>
      </c>
    </row>
    <row r="22" spans="1:20" ht="15" customHeight="1">
      <c r="A22" s="83">
        <v>19</v>
      </c>
      <c r="B22" s="84" t="s">
        <v>144</v>
      </c>
      <c r="C22" s="85" t="s">
        <v>145</v>
      </c>
      <c r="D22" s="86" t="s">
        <v>1</v>
      </c>
      <c r="E22" s="87">
        <v>1</v>
      </c>
      <c r="F22" s="38"/>
      <c r="G22" s="88">
        <f t="shared" si="6"/>
        <v>0</v>
      </c>
      <c r="H22" s="38"/>
      <c r="I22" s="88">
        <f t="shared" si="7"/>
        <v>0</v>
      </c>
      <c r="J22" s="38"/>
      <c r="K22" s="88">
        <f t="shared" si="8"/>
        <v>0</v>
      </c>
      <c r="L22" s="88">
        <v>21</v>
      </c>
      <c r="M22" s="88">
        <f t="shared" si="9"/>
        <v>0</v>
      </c>
      <c r="N22" s="88">
        <v>0</v>
      </c>
      <c r="O22" s="88">
        <f t="shared" si="10"/>
        <v>0</v>
      </c>
      <c r="P22" s="88">
        <v>0</v>
      </c>
      <c r="Q22" s="88">
        <f t="shared" si="11"/>
        <v>0</v>
      </c>
      <c r="R22" s="88"/>
      <c r="S22" s="88" t="s">
        <v>38</v>
      </c>
      <c r="T22" s="89" t="s">
        <v>39</v>
      </c>
    </row>
    <row r="23" spans="1:20" ht="15.75" customHeight="1">
      <c r="A23" s="83">
        <v>20</v>
      </c>
      <c r="B23" s="84" t="s">
        <v>146</v>
      </c>
      <c r="C23" s="85" t="s">
        <v>147</v>
      </c>
      <c r="D23" s="86" t="s">
        <v>1</v>
      </c>
      <c r="E23" s="87">
        <v>1</v>
      </c>
      <c r="F23" s="38"/>
      <c r="G23" s="88">
        <f t="shared" si="6"/>
        <v>0</v>
      </c>
      <c r="H23" s="38"/>
      <c r="I23" s="88">
        <f t="shared" si="7"/>
        <v>0</v>
      </c>
      <c r="J23" s="38"/>
      <c r="K23" s="88">
        <f t="shared" si="8"/>
        <v>0</v>
      </c>
      <c r="L23" s="88">
        <v>21</v>
      </c>
      <c r="M23" s="88">
        <f t="shared" si="9"/>
        <v>0</v>
      </c>
      <c r="N23" s="88">
        <v>0</v>
      </c>
      <c r="O23" s="88">
        <f t="shared" si="10"/>
        <v>0</v>
      </c>
      <c r="P23" s="88">
        <v>0</v>
      </c>
      <c r="Q23" s="88">
        <f t="shared" si="11"/>
        <v>0</v>
      </c>
      <c r="R23" s="88"/>
      <c r="S23" s="88" t="s">
        <v>38</v>
      </c>
      <c r="T23" s="89" t="s">
        <v>39</v>
      </c>
    </row>
    <row r="24" spans="1:20" ht="18.75" customHeight="1">
      <c r="A24" s="83">
        <v>26</v>
      </c>
      <c r="B24" s="84" t="s">
        <v>148</v>
      </c>
      <c r="C24" s="85" t="s">
        <v>149</v>
      </c>
      <c r="D24" s="86" t="s">
        <v>1</v>
      </c>
      <c r="E24" s="87">
        <v>1</v>
      </c>
      <c r="F24" s="38"/>
      <c r="G24" s="88">
        <f t="shared" si="6"/>
        <v>0</v>
      </c>
      <c r="H24" s="38"/>
      <c r="I24" s="88">
        <f t="shared" si="7"/>
        <v>0</v>
      </c>
      <c r="J24" s="38"/>
      <c r="K24" s="88">
        <f t="shared" si="8"/>
        <v>0</v>
      </c>
      <c r="L24" s="88">
        <v>21</v>
      </c>
      <c r="M24" s="88">
        <f t="shared" si="9"/>
        <v>0</v>
      </c>
      <c r="N24" s="88">
        <v>0</v>
      </c>
      <c r="O24" s="88">
        <f t="shared" si="10"/>
        <v>0</v>
      </c>
      <c r="P24" s="88">
        <v>0</v>
      </c>
      <c r="Q24" s="88">
        <f t="shared" si="11"/>
        <v>0</v>
      </c>
      <c r="R24" s="88"/>
      <c r="S24" s="88" t="s">
        <v>38</v>
      </c>
      <c r="T24" s="89" t="s">
        <v>39</v>
      </c>
    </row>
    <row r="25" spans="1:20" ht="17.25" customHeight="1">
      <c r="A25" s="76" t="s">
        <v>33</v>
      </c>
      <c r="B25" s="77" t="s">
        <v>56</v>
      </c>
      <c r="C25" s="78" t="s">
        <v>57</v>
      </c>
      <c r="D25" s="79"/>
      <c r="E25" s="80"/>
      <c r="F25" s="81"/>
      <c r="G25" s="81">
        <f>SUMIF(AG26:AG30,"&lt;&gt;NOR",G26:G30)</f>
        <v>0</v>
      </c>
      <c r="H25" s="81"/>
      <c r="I25" s="81">
        <f>SUM(I26:I30)</f>
        <v>0</v>
      </c>
      <c r="J25" s="81"/>
      <c r="K25" s="81">
        <f>SUM(K26:K30)</f>
        <v>0</v>
      </c>
      <c r="L25" s="81"/>
      <c r="M25" s="81">
        <f>SUM(M26:M30)</f>
        <v>0</v>
      </c>
      <c r="N25" s="81"/>
      <c r="O25" s="81">
        <f>SUM(O26:O30)</f>
        <v>0</v>
      </c>
      <c r="P25" s="81"/>
      <c r="Q25" s="81">
        <f>SUM(Q26:Q30)</f>
        <v>0</v>
      </c>
      <c r="R25" s="81"/>
      <c r="S25" s="81"/>
      <c r="T25" s="82"/>
    </row>
    <row r="26" spans="1:20" ht="18.75" customHeight="1">
      <c r="A26" s="83">
        <v>27</v>
      </c>
      <c r="B26" s="84" t="s">
        <v>58</v>
      </c>
      <c r="C26" s="85" t="s">
        <v>59</v>
      </c>
      <c r="D26" s="86" t="s">
        <v>1</v>
      </c>
      <c r="E26" s="87">
        <v>1</v>
      </c>
      <c r="F26" s="38"/>
      <c r="G26" s="88">
        <f>ROUND(E26*F26,2)</f>
        <v>0</v>
      </c>
      <c r="H26" s="38"/>
      <c r="I26" s="88">
        <f>ROUND(E26*H26,2)</f>
        <v>0</v>
      </c>
      <c r="J26" s="38"/>
      <c r="K26" s="88">
        <f>ROUND(E26*J26,2)</f>
        <v>0</v>
      </c>
      <c r="L26" s="88">
        <v>21</v>
      </c>
      <c r="M26" s="88">
        <f>G26*(1+L26/100)</f>
        <v>0</v>
      </c>
      <c r="N26" s="88">
        <v>0</v>
      </c>
      <c r="O26" s="88">
        <f>ROUND(E26*N26,2)</f>
        <v>0</v>
      </c>
      <c r="P26" s="88">
        <v>0</v>
      </c>
      <c r="Q26" s="88">
        <f>ROUND(E26*P26,2)</f>
        <v>0</v>
      </c>
      <c r="R26" s="88"/>
      <c r="S26" s="88" t="s">
        <v>38</v>
      </c>
      <c r="T26" s="89" t="s">
        <v>39</v>
      </c>
    </row>
    <row r="27" spans="1:20" ht="27" customHeight="1">
      <c r="A27" s="83">
        <v>28</v>
      </c>
      <c r="B27" s="84" t="s">
        <v>60</v>
      </c>
      <c r="C27" s="85" t="s">
        <v>63</v>
      </c>
      <c r="D27" s="86" t="s">
        <v>1</v>
      </c>
      <c r="E27" s="87">
        <v>1</v>
      </c>
      <c r="F27" s="38"/>
      <c r="G27" s="88">
        <f>ROUND(E27*F27,2)</f>
        <v>0</v>
      </c>
      <c r="H27" s="38"/>
      <c r="I27" s="88">
        <f>ROUND(E27*H27,2)</f>
        <v>0</v>
      </c>
      <c r="J27" s="38"/>
      <c r="K27" s="88">
        <f>ROUND(E27*J27,2)</f>
        <v>0</v>
      </c>
      <c r="L27" s="88">
        <v>21</v>
      </c>
      <c r="M27" s="88">
        <f>G27*(1+L27/100)</f>
        <v>0</v>
      </c>
      <c r="N27" s="88">
        <v>0</v>
      </c>
      <c r="O27" s="88">
        <f>ROUND(E27*N27,2)</f>
        <v>0</v>
      </c>
      <c r="P27" s="88">
        <v>0</v>
      </c>
      <c r="Q27" s="88">
        <f>ROUND(E27*P27,2)</f>
        <v>0</v>
      </c>
      <c r="R27" s="88"/>
      <c r="S27" s="88" t="s">
        <v>38</v>
      </c>
      <c r="T27" s="89" t="s">
        <v>39</v>
      </c>
    </row>
    <row r="28" spans="1:20" ht="16.5" customHeight="1">
      <c r="A28" s="83">
        <v>33</v>
      </c>
      <c r="B28" s="84" t="s">
        <v>150</v>
      </c>
      <c r="C28" s="85" t="s">
        <v>151</v>
      </c>
      <c r="D28" s="86" t="s">
        <v>1</v>
      </c>
      <c r="E28" s="87">
        <v>1</v>
      </c>
      <c r="F28" s="38"/>
      <c r="G28" s="88">
        <f>ROUND(E28*F28,2)</f>
        <v>0</v>
      </c>
      <c r="H28" s="38"/>
      <c r="I28" s="88">
        <f>ROUND(E28*H28,2)</f>
        <v>0</v>
      </c>
      <c r="J28" s="38"/>
      <c r="K28" s="88">
        <f>ROUND(E28*J28,2)</f>
        <v>0</v>
      </c>
      <c r="L28" s="88">
        <v>21</v>
      </c>
      <c r="M28" s="88">
        <f>G28*(1+L28/100)</f>
        <v>0</v>
      </c>
      <c r="N28" s="88">
        <v>0</v>
      </c>
      <c r="O28" s="88">
        <f>ROUND(E28*N28,2)</f>
        <v>0</v>
      </c>
      <c r="P28" s="88">
        <v>0</v>
      </c>
      <c r="Q28" s="88">
        <f>ROUND(E28*P28,2)</f>
        <v>0</v>
      </c>
      <c r="R28" s="88"/>
      <c r="S28" s="88" t="s">
        <v>38</v>
      </c>
      <c r="T28" s="89" t="s">
        <v>39</v>
      </c>
    </row>
    <row r="29" spans="1:20" ht="16.5" customHeight="1">
      <c r="A29" s="83">
        <v>36</v>
      </c>
      <c r="B29" s="84" t="s">
        <v>152</v>
      </c>
      <c r="C29" s="85" t="s">
        <v>65</v>
      </c>
      <c r="D29" s="86" t="s">
        <v>1</v>
      </c>
      <c r="E29" s="87">
        <v>1</v>
      </c>
      <c r="F29" s="38"/>
      <c r="G29" s="88">
        <f>ROUND(E29*F29,2)</f>
        <v>0</v>
      </c>
      <c r="H29" s="38"/>
      <c r="I29" s="88">
        <f>ROUND(E29*H29,2)</f>
        <v>0</v>
      </c>
      <c r="J29" s="38"/>
      <c r="K29" s="88">
        <f>ROUND(E29*J29,2)</f>
        <v>0</v>
      </c>
      <c r="L29" s="88">
        <v>21</v>
      </c>
      <c r="M29" s="88">
        <f>G29*(1+L29/100)</f>
        <v>0</v>
      </c>
      <c r="N29" s="88">
        <v>0</v>
      </c>
      <c r="O29" s="88">
        <f>ROUND(E29*N29,2)</f>
        <v>0</v>
      </c>
      <c r="P29" s="88">
        <v>0</v>
      </c>
      <c r="Q29" s="88">
        <f>ROUND(E29*P29,2)</f>
        <v>0</v>
      </c>
      <c r="R29" s="88"/>
      <c r="S29" s="88" t="s">
        <v>38</v>
      </c>
      <c r="T29" s="89" t="s">
        <v>39</v>
      </c>
    </row>
    <row r="30" spans="1:20" ht="17.25" customHeight="1">
      <c r="A30" s="83">
        <v>37</v>
      </c>
      <c r="B30" s="84" t="s">
        <v>64</v>
      </c>
      <c r="C30" s="85" t="s">
        <v>68</v>
      </c>
      <c r="D30" s="86" t="s">
        <v>1</v>
      </c>
      <c r="E30" s="87">
        <v>1</v>
      </c>
      <c r="F30" s="38"/>
      <c r="G30" s="88">
        <f>ROUND(E30*F30,2)</f>
        <v>0</v>
      </c>
      <c r="H30" s="38"/>
      <c r="I30" s="88">
        <f>ROUND(E30*H30,2)</f>
        <v>0</v>
      </c>
      <c r="J30" s="38"/>
      <c r="K30" s="88">
        <f>ROUND(E30*J30,2)</f>
        <v>0</v>
      </c>
      <c r="L30" s="88">
        <v>21</v>
      </c>
      <c r="M30" s="88">
        <f>G30*(1+L30/100)</f>
        <v>0</v>
      </c>
      <c r="N30" s="88">
        <v>0</v>
      </c>
      <c r="O30" s="88">
        <f>ROUND(E30*N30,2)</f>
        <v>0</v>
      </c>
      <c r="P30" s="88">
        <v>0</v>
      </c>
      <c r="Q30" s="88">
        <f>ROUND(E30*P30,2)</f>
        <v>0</v>
      </c>
      <c r="R30" s="88"/>
      <c r="S30" s="88" t="s">
        <v>38</v>
      </c>
      <c r="T30" s="89" t="s">
        <v>39</v>
      </c>
    </row>
    <row r="31" spans="1:20" ht="20.25" customHeight="1">
      <c r="A31" s="76" t="s">
        <v>33</v>
      </c>
      <c r="B31" s="77" t="s">
        <v>69</v>
      </c>
      <c r="C31" s="78" t="s">
        <v>70</v>
      </c>
      <c r="D31" s="79"/>
      <c r="E31" s="80"/>
      <c r="F31" s="81"/>
      <c r="G31" s="81">
        <f>SUMIF(AG32:AG45,"&lt;&gt;NOR",G32:G45)</f>
        <v>0</v>
      </c>
      <c r="H31" s="81"/>
      <c r="I31" s="81">
        <f>SUM(I32:I45)</f>
        <v>0</v>
      </c>
      <c r="J31" s="81"/>
      <c r="K31" s="81">
        <f>SUM(K32:K45)</f>
        <v>0</v>
      </c>
      <c r="L31" s="81"/>
      <c r="M31" s="81">
        <f>SUM(M32:M45)</f>
        <v>0</v>
      </c>
      <c r="N31" s="81"/>
      <c r="O31" s="81">
        <f>SUM(O32:O45)</f>
        <v>0</v>
      </c>
      <c r="P31" s="81"/>
      <c r="Q31" s="81">
        <f>SUM(Q32:Q45)</f>
        <v>0</v>
      </c>
      <c r="R31" s="81"/>
      <c r="S31" s="81"/>
      <c r="T31" s="82"/>
    </row>
    <row r="32" spans="1:20" ht="18" customHeight="1">
      <c r="A32" s="83">
        <v>42</v>
      </c>
      <c r="B32" s="84" t="s">
        <v>71</v>
      </c>
      <c r="C32" s="85" t="s">
        <v>72</v>
      </c>
      <c r="D32" s="86" t="s">
        <v>4</v>
      </c>
      <c r="E32" s="87">
        <v>120</v>
      </c>
      <c r="F32" s="38"/>
      <c r="G32" s="88">
        <f aca="true" t="shared" si="12" ref="G32:G45">ROUND(E32*F32,2)</f>
        <v>0</v>
      </c>
      <c r="H32" s="38"/>
      <c r="I32" s="88">
        <f aca="true" t="shared" si="13" ref="I32:I45">ROUND(E32*H32,2)</f>
        <v>0</v>
      </c>
      <c r="J32" s="38"/>
      <c r="K32" s="88">
        <f aca="true" t="shared" si="14" ref="K32:K45">ROUND(E32*J32,2)</f>
        <v>0</v>
      </c>
      <c r="L32" s="88">
        <v>21</v>
      </c>
      <c r="M32" s="88">
        <f aca="true" t="shared" si="15" ref="M32:M45">G32*(1+L32/100)</f>
        <v>0</v>
      </c>
      <c r="N32" s="88">
        <v>0</v>
      </c>
      <c r="O32" s="88">
        <f aca="true" t="shared" si="16" ref="O32:O45">ROUND(E32*N32,2)</f>
        <v>0</v>
      </c>
      <c r="P32" s="88">
        <v>0</v>
      </c>
      <c r="Q32" s="88">
        <f aca="true" t="shared" si="17" ref="Q32:Q45">ROUND(E32*P32,2)</f>
        <v>0</v>
      </c>
      <c r="R32" s="88"/>
      <c r="S32" s="88" t="s">
        <v>38</v>
      </c>
      <c r="T32" s="89" t="s">
        <v>39</v>
      </c>
    </row>
    <row r="33" spans="1:20" ht="17.25" customHeight="1">
      <c r="A33" s="83">
        <v>43</v>
      </c>
      <c r="B33" s="84" t="s">
        <v>73</v>
      </c>
      <c r="C33" s="85" t="s">
        <v>74</v>
      </c>
      <c r="D33" s="86" t="s">
        <v>4</v>
      </c>
      <c r="E33" s="87">
        <v>36</v>
      </c>
      <c r="F33" s="38"/>
      <c r="G33" s="88">
        <f t="shared" si="12"/>
        <v>0</v>
      </c>
      <c r="H33" s="38"/>
      <c r="I33" s="88">
        <f t="shared" si="13"/>
        <v>0</v>
      </c>
      <c r="J33" s="38"/>
      <c r="K33" s="88">
        <f t="shared" si="14"/>
        <v>0</v>
      </c>
      <c r="L33" s="88">
        <v>21</v>
      </c>
      <c r="M33" s="88">
        <f t="shared" si="15"/>
        <v>0</v>
      </c>
      <c r="N33" s="88">
        <v>0</v>
      </c>
      <c r="O33" s="88">
        <f t="shared" si="16"/>
        <v>0</v>
      </c>
      <c r="P33" s="88">
        <v>0</v>
      </c>
      <c r="Q33" s="88">
        <f t="shared" si="17"/>
        <v>0</v>
      </c>
      <c r="R33" s="88"/>
      <c r="S33" s="88" t="s">
        <v>38</v>
      </c>
      <c r="T33" s="89" t="s">
        <v>39</v>
      </c>
    </row>
    <row r="34" spans="1:20" ht="17.25" customHeight="1">
      <c r="A34" s="83">
        <v>44</v>
      </c>
      <c r="B34" s="84" t="s">
        <v>75</v>
      </c>
      <c r="C34" s="85" t="s">
        <v>76</v>
      </c>
      <c r="D34" s="86" t="s">
        <v>4</v>
      </c>
      <c r="E34" s="87">
        <v>30</v>
      </c>
      <c r="F34" s="38"/>
      <c r="G34" s="88">
        <f t="shared" si="12"/>
        <v>0</v>
      </c>
      <c r="H34" s="38"/>
      <c r="I34" s="88">
        <f t="shared" si="13"/>
        <v>0</v>
      </c>
      <c r="J34" s="38"/>
      <c r="K34" s="88">
        <f t="shared" si="14"/>
        <v>0</v>
      </c>
      <c r="L34" s="88">
        <v>21</v>
      </c>
      <c r="M34" s="88">
        <f t="shared" si="15"/>
        <v>0</v>
      </c>
      <c r="N34" s="88">
        <v>0</v>
      </c>
      <c r="O34" s="88">
        <f t="shared" si="16"/>
        <v>0</v>
      </c>
      <c r="P34" s="88">
        <v>0</v>
      </c>
      <c r="Q34" s="88">
        <f t="shared" si="17"/>
        <v>0</v>
      </c>
      <c r="R34" s="88"/>
      <c r="S34" s="88" t="s">
        <v>38</v>
      </c>
      <c r="T34" s="89" t="s">
        <v>39</v>
      </c>
    </row>
    <row r="35" spans="1:20" ht="19.5" customHeight="1">
      <c r="A35" s="83">
        <v>45</v>
      </c>
      <c r="B35" s="84" t="s">
        <v>153</v>
      </c>
      <c r="C35" s="85" t="s">
        <v>154</v>
      </c>
      <c r="D35" s="86" t="s">
        <v>4</v>
      </c>
      <c r="E35" s="87">
        <v>26</v>
      </c>
      <c r="F35" s="38"/>
      <c r="G35" s="88">
        <f t="shared" si="12"/>
        <v>0</v>
      </c>
      <c r="H35" s="38"/>
      <c r="I35" s="88">
        <f t="shared" si="13"/>
        <v>0</v>
      </c>
      <c r="J35" s="38"/>
      <c r="K35" s="88">
        <f t="shared" si="14"/>
        <v>0</v>
      </c>
      <c r="L35" s="88">
        <v>21</v>
      </c>
      <c r="M35" s="88">
        <f t="shared" si="15"/>
        <v>0</v>
      </c>
      <c r="N35" s="88">
        <v>0</v>
      </c>
      <c r="O35" s="88">
        <f t="shared" si="16"/>
        <v>0</v>
      </c>
      <c r="P35" s="88">
        <v>0</v>
      </c>
      <c r="Q35" s="88">
        <f t="shared" si="17"/>
        <v>0</v>
      </c>
      <c r="R35" s="88"/>
      <c r="S35" s="88" t="s">
        <v>38</v>
      </c>
      <c r="T35" s="89" t="s">
        <v>39</v>
      </c>
    </row>
    <row r="36" spans="1:20" ht="15.75" customHeight="1">
      <c r="A36" s="83">
        <v>48</v>
      </c>
      <c r="B36" s="84" t="s">
        <v>155</v>
      </c>
      <c r="C36" s="85" t="s">
        <v>156</v>
      </c>
      <c r="D36" s="86" t="s">
        <v>4</v>
      </c>
      <c r="E36" s="87">
        <v>20</v>
      </c>
      <c r="F36" s="38"/>
      <c r="G36" s="88">
        <f t="shared" si="12"/>
        <v>0</v>
      </c>
      <c r="H36" s="38"/>
      <c r="I36" s="88">
        <f t="shared" si="13"/>
        <v>0</v>
      </c>
      <c r="J36" s="38"/>
      <c r="K36" s="88">
        <f t="shared" si="14"/>
        <v>0</v>
      </c>
      <c r="L36" s="88">
        <v>21</v>
      </c>
      <c r="M36" s="88">
        <f t="shared" si="15"/>
        <v>0</v>
      </c>
      <c r="N36" s="88">
        <v>0</v>
      </c>
      <c r="O36" s="88">
        <f t="shared" si="16"/>
        <v>0</v>
      </c>
      <c r="P36" s="88">
        <v>0</v>
      </c>
      <c r="Q36" s="88">
        <f t="shared" si="17"/>
        <v>0</v>
      </c>
      <c r="R36" s="88"/>
      <c r="S36" s="88" t="s">
        <v>38</v>
      </c>
      <c r="T36" s="89" t="s">
        <v>39</v>
      </c>
    </row>
    <row r="37" spans="1:20" ht="16.5" customHeight="1">
      <c r="A37" s="83">
        <v>51</v>
      </c>
      <c r="B37" s="84" t="s">
        <v>77</v>
      </c>
      <c r="C37" s="85" t="s">
        <v>78</v>
      </c>
      <c r="D37" s="86" t="s">
        <v>4</v>
      </c>
      <c r="E37" s="87">
        <v>10</v>
      </c>
      <c r="F37" s="38"/>
      <c r="G37" s="88">
        <f t="shared" si="12"/>
        <v>0</v>
      </c>
      <c r="H37" s="38"/>
      <c r="I37" s="88">
        <f t="shared" si="13"/>
        <v>0</v>
      </c>
      <c r="J37" s="38"/>
      <c r="K37" s="88">
        <f t="shared" si="14"/>
        <v>0</v>
      </c>
      <c r="L37" s="88">
        <v>21</v>
      </c>
      <c r="M37" s="88">
        <f t="shared" si="15"/>
        <v>0</v>
      </c>
      <c r="N37" s="88">
        <v>0</v>
      </c>
      <c r="O37" s="88">
        <f t="shared" si="16"/>
        <v>0</v>
      </c>
      <c r="P37" s="88">
        <v>0</v>
      </c>
      <c r="Q37" s="88">
        <f t="shared" si="17"/>
        <v>0</v>
      </c>
      <c r="R37" s="88"/>
      <c r="S37" s="88" t="s">
        <v>38</v>
      </c>
      <c r="T37" s="89" t="s">
        <v>39</v>
      </c>
    </row>
    <row r="38" spans="1:20" ht="18" customHeight="1">
      <c r="A38" s="83">
        <v>54</v>
      </c>
      <c r="B38" s="84" t="s">
        <v>79</v>
      </c>
      <c r="C38" s="85" t="s">
        <v>80</v>
      </c>
      <c r="D38" s="86" t="s">
        <v>1</v>
      </c>
      <c r="E38" s="87">
        <v>5</v>
      </c>
      <c r="F38" s="38"/>
      <c r="G38" s="88">
        <f t="shared" si="12"/>
        <v>0</v>
      </c>
      <c r="H38" s="38"/>
      <c r="I38" s="88">
        <f t="shared" si="13"/>
        <v>0</v>
      </c>
      <c r="J38" s="38"/>
      <c r="K38" s="88">
        <f t="shared" si="14"/>
        <v>0</v>
      </c>
      <c r="L38" s="88">
        <v>21</v>
      </c>
      <c r="M38" s="88">
        <f t="shared" si="15"/>
        <v>0</v>
      </c>
      <c r="N38" s="88">
        <v>0</v>
      </c>
      <c r="O38" s="88">
        <f t="shared" si="16"/>
        <v>0</v>
      </c>
      <c r="P38" s="88">
        <v>0</v>
      </c>
      <c r="Q38" s="88">
        <f t="shared" si="17"/>
        <v>0</v>
      </c>
      <c r="R38" s="88"/>
      <c r="S38" s="88" t="s">
        <v>38</v>
      </c>
      <c r="T38" s="89" t="s">
        <v>39</v>
      </c>
    </row>
    <row r="39" spans="1:20" ht="18" customHeight="1">
      <c r="A39" s="83">
        <v>55</v>
      </c>
      <c r="B39" s="84" t="s">
        <v>81</v>
      </c>
      <c r="C39" s="85" t="s">
        <v>82</v>
      </c>
      <c r="D39" s="86" t="s">
        <v>1</v>
      </c>
      <c r="E39" s="87">
        <v>5</v>
      </c>
      <c r="F39" s="38"/>
      <c r="G39" s="88">
        <f t="shared" si="12"/>
        <v>0</v>
      </c>
      <c r="H39" s="38"/>
      <c r="I39" s="88">
        <f t="shared" si="13"/>
        <v>0</v>
      </c>
      <c r="J39" s="38"/>
      <c r="K39" s="88">
        <f t="shared" si="14"/>
        <v>0</v>
      </c>
      <c r="L39" s="88">
        <v>21</v>
      </c>
      <c r="M39" s="88">
        <f t="shared" si="15"/>
        <v>0</v>
      </c>
      <c r="N39" s="88">
        <v>0</v>
      </c>
      <c r="O39" s="88">
        <f t="shared" si="16"/>
        <v>0</v>
      </c>
      <c r="P39" s="88">
        <v>0</v>
      </c>
      <c r="Q39" s="88">
        <f t="shared" si="17"/>
        <v>0</v>
      </c>
      <c r="R39" s="88"/>
      <c r="S39" s="88" t="s">
        <v>38</v>
      </c>
      <c r="T39" s="89" t="s">
        <v>39</v>
      </c>
    </row>
    <row r="40" spans="1:20" ht="18.75" customHeight="1">
      <c r="A40" s="83">
        <v>56</v>
      </c>
      <c r="B40" s="84" t="s">
        <v>83</v>
      </c>
      <c r="C40" s="85" t="s">
        <v>84</v>
      </c>
      <c r="D40" s="86" t="s">
        <v>1</v>
      </c>
      <c r="E40" s="87">
        <v>5</v>
      </c>
      <c r="F40" s="38"/>
      <c r="G40" s="88">
        <f t="shared" si="12"/>
        <v>0</v>
      </c>
      <c r="H40" s="38"/>
      <c r="I40" s="88">
        <f t="shared" si="13"/>
        <v>0</v>
      </c>
      <c r="J40" s="38"/>
      <c r="K40" s="88">
        <f t="shared" si="14"/>
        <v>0</v>
      </c>
      <c r="L40" s="88">
        <v>21</v>
      </c>
      <c r="M40" s="88">
        <f t="shared" si="15"/>
        <v>0</v>
      </c>
      <c r="N40" s="88">
        <v>0</v>
      </c>
      <c r="O40" s="88">
        <f t="shared" si="16"/>
        <v>0</v>
      </c>
      <c r="P40" s="88">
        <v>0</v>
      </c>
      <c r="Q40" s="88">
        <f t="shared" si="17"/>
        <v>0</v>
      </c>
      <c r="R40" s="88"/>
      <c r="S40" s="88" t="s">
        <v>38</v>
      </c>
      <c r="T40" s="89" t="s">
        <v>39</v>
      </c>
    </row>
    <row r="41" spans="1:20" ht="21.75" customHeight="1">
      <c r="A41" s="83">
        <v>57</v>
      </c>
      <c r="B41" s="84" t="s">
        <v>85</v>
      </c>
      <c r="C41" s="85" t="s">
        <v>86</v>
      </c>
      <c r="D41" s="86" t="s">
        <v>87</v>
      </c>
      <c r="E41" s="87">
        <v>3</v>
      </c>
      <c r="F41" s="38"/>
      <c r="G41" s="88">
        <f t="shared" si="12"/>
        <v>0</v>
      </c>
      <c r="H41" s="38"/>
      <c r="I41" s="88">
        <f t="shared" si="13"/>
        <v>0</v>
      </c>
      <c r="J41" s="38"/>
      <c r="K41" s="88">
        <f t="shared" si="14"/>
        <v>0</v>
      </c>
      <c r="L41" s="88">
        <v>21</v>
      </c>
      <c r="M41" s="88">
        <f t="shared" si="15"/>
        <v>0</v>
      </c>
      <c r="N41" s="88">
        <v>0</v>
      </c>
      <c r="O41" s="88">
        <f t="shared" si="16"/>
        <v>0</v>
      </c>
      <c r="P41" s="88">
        <v>0</v>
      </c>
      <c r="Q41" s="88">
        <f t="shared" si="17"/>
        <v>0</v>
      </c>
      <c r="R41" s="88"/>
      <c r="S41" s="88" t="s">
        <v>38</v>
      </c>
      <c r="T41" s="89" t="s">
        <v>39</v>
      </c>
    </row>
    <row r="42" spans="1:20" ht="18.75" customHeight="1">
      <c r="A42" s="83">
        <v>58</v>
      </c>
      <c r="B42" s="84" t="s">
        <v>88</v>
      </c>
      <c r="C42" s="85" t="s">
        <v>89</v>
      </c>
      <c r="D42" s="86" t="s">
        <v>4</v>
      </c>
      <c r="E42" s="87">
        <v>20</v>
      </c>
      <c r="F42" s="38"/>
      <c r="G42" s="88">
        <f t="shared" si="12"/>
        <v>0</v>
      </c>
      <c r="H42" s="38"/>
      <c r="I42" s="88">
        <f t="shared" si="13"/>
        <v>0</v>
      </c>
      <c r="J42" s="38"/>
      <c r="K42" s="88">
        <f t="shared" si="14"/>
        <v>0</v>
      </c>
      <c r="L42" s="88">
        <v>21</v>
      </c>
      <c r="M42" s="88">
        <f t="shared" si="15"/>
        <v>0</v>
      </c>
      <c r="N42" s="88">
        <v>0</v>
      </c>
      <c r="O42" s="88">
        <f t="shared" si="16"/>
        <v>0</v>
      </c>
      <c r="P42" s="88">
        <v>0</v>
      </c>
      <c r="Q42" s="88">
        <f t="shared" si="17"/>
        <v>0</v>
      </c>
      <c r="R42" s="88"/>
      <c r="S42" s="88" t="s">
        <v>38</v>
      </c>
      <c r="T42" s="89" t="s">
        <v>39</v>
      </c>
    </row>
    <row r="43" spans="1:20" ht="21.75" customHeight="1">
      <c r="A43" s="83">
        <v>59</v>
      </c>
      <c r="B43" s="84" t="s">
        <v>90</v>
      </c>
      <c r="C43" s="85" t="s">
        <v>91</v>
      </c>
      <c r="D43" s="86" t="s">
        <v>4</v>
      </c>
      <c r="E43" s="87">
        <v>12</v>
      </c>
      <c r="F43" s="38"/>
      <c r="G43" s="88">
        <f t="shared" si="12"/>
        <v>0</v>
      </c>
      <c r="H43" s="38"/>
      <c r="I43" s="88">
        <f t="shared" si="13"/>
        <v>0</v>
      </c>
      <c r="J43" s="38"/>
      <c r="K43" s="88">
        <f t="shared" si="14"/>
        <v>0</v>
      </c>
      <c r="L43" s="88">
        <v>21</v>
      </c>
      <c r="M43" s="88">
        <f t="shared" si="15"/>
        <v>0</v>
      </c>
      <c r="N43" s="88">
        <v>0</v>
      </c>
      <c r="O43" s="88">
        <f t="shared" si="16"/>
        <v>0</v>
      </c>
      <c r="P43" s="88">
        <v>0</v>
      </c>
      <c r="Q43" s="88">
        <f t="shared" si="17"/>
        <v>0</v>
      </c>
      <c r="R43" s="88"/>
      <c r="S43" s="88" t="s">
        <v>38</v>
      </c>
      <c r="T43" s="89" t="s">
        <v>39</v>
      </c>
    </row>
    <row r="44" spans="1:20" ht="15">
      <c r="A44" s="83">
        <v>60</v>
      </c>
      <c r="B44" s="84" t="s">
        <v>92</v>
      </c>
      <c r="C44" s="85" t="s">
        <v>93</v>
      </c>
      <c r="D44" s="86" t="s">
        <v>1</v>
      </c>
      <c r="E44" s="87">
        <v>5</v>
      </c>
      <c r="F44" s="38"/>
      <c r="G44" s="88">
        <f t="shared" si="12"/>
        <v>0</v>
      </c>
      <c r="H44" s="38"/>
      <c r="I44" s="88">
        <f t="shared" si="13"/>
        <v>0</v>
      </c>
      <c r="J44" s="38"/>
      <c r="K44" s="88">
        <f t="shared" si="14"/>
        <v>0</v>
      </c>
      <c r="L44" s="88">
        <v>21</v>
      </c>
      <c r="M44" s="88">
        <f t="shared" si="15"/>
        <v>0</v>
      </c>
      <c r="N44" s="88">
        <v>0</v>
      </c>
      <c r="O44" s="88">
        <f t="shared" si="16"/>
        <v>0</v>
      </c>
      <c r="P44" s="88">
        <v>0</v>
      </c>
      <c r="Q44" s="88">
        <f t="shared" si="17"/>
        <v>0</v>
      </c>
      <c r="R44" s="88"/>
      <c r="S44" s="88" t="s">
        <v>38</v>
      </c>
      <c r="T44" s="89" t="s">
        <v>39</v>
      </c>
    </row>
    <row r="45" spans="1:20" ht="27" customHeight="1">
      <c r="A45" s="83">
        <v>62</v>
      </c>
      <c r="B45" s="84" t="s">
        <v>94</v>
      </c>
      <c r="C45" s="85" t="s">
        <v>157</v>
      </c>
      <c r="D45" s="86" t="s">
        <v>1</v>
      </c>
      <c r="E45" s="87">
        <v>1</v>
      </c>
      <c r="F45" s="38"/>
      <c r="G45" s="88">
        <f t="shared" si="12"/>
        <v>0</v>
      </c>
      <c r="H45" s="38"/>
      <c r="I45" s="88">
        <f t="shared" si="13"/>
        <v>0</v>
      </c>
      <c r="J45" s="38"/>
      <c r="K45" s="88">
        <f t="shared" si="14"/>
        <v>0</v>
      </c>
      <c r="L45" s="88">
        <v>21</v>
      </c>
      <c r="M45" s="88">
        <f t="shared" si="15"/>
        <v>0</v>
      </c>
      <c r="N45" s="88">
        <v>0</v>
      </c>
      <c r="O45" s="88">
        <f t="shared" si="16"/>
        <v>0</v>
      </c>
      <c r="P45" s="88">
        <v>0</v>
      </c>
      <c r="Q45" s="88">
        <f t="shared" si="17"/>
        <v>0</v>
      </c>
      <c r="R45" s="88"/>
      <c r="S45" s="88" t="s">
        <v>38</v>
      </c>
      <c r="T45" s="89" t="s">
        <v>39</v>
      </c>
    </row>
    <row r="46" spans="1:20" ht="29.25" customHeight="1">
      <c r="A46" s="76" t="s">
        <v>33</v>
      </c>
      <c r="B46" s="77" t="s">
        <v>96</v>
      </c>
      <c r="C46" s="78" t="s">
        <v>97</v>
      </c>
      <c r="D46" s="79"/>
      <c r="E46" s="80"/>
      <c r="F46" s="81"/>
      <c r="G46" s="81">
        <f>SUMIF(AG47:AG57,"&lt;&gt;NOR",G47:G57)</f>
        <v>0</v>
      </c>
      <c r="H46" s="81"/>
      <c r="I46" s="81">
        <f>SUM(I47:I57)</f>
        <v>0</v>
      </c>
      <c r="J46" s="81"/>
      <c r="K46" s="81">
        <f>SUM(K47:K57)</f>
        <v>0</v>
      </c>
      <c r="L46" s="81"/>
      <c r="M46" s="81">
        <f>SUM(M47:M57)</f>
        <v>0</v>
      </c>
      <c r="N46" s="81"/>
      <c r="O46" s="81">
        <f>SUM(O47:O57)</f>
        <v>0</v>
      </c>
      <c r="P46" s="81"/>
      <c r="Q46" s="81">
        <f>SUM(Q47:Q57)</f>
        <v>0</v>
      </c>
      <c r="R46" s="81"/>
      <c r="S46" s="81"/>
      <c r="T46" s="82"/>
    </row>
    <row r="47" spans="1:20" ht="15">
      <c r="A47" s="83">
        <v>63</v>
      </c>
      <c r="B47" s="84" t="s">
        <v>98</v>
      </c>
      <c r="C47" s="85" t="s">
        <v>99</v>
      </c>
      <c r="D47" s="86" t="s">
        <v>1</v>
      </c>
      <c r="E47" s="87">
        <v>9</v>
      </c>
      <c r="F47" s="38"/>
      <c r="G47" s="88">
        <f aca="true" t="shared" si="18" ref="G47:G57">ROUND(E47*F47,2)</f>
        <v>0</v>
      </c>
      <c r="H47" s="38"/>
      <c r="I47" s="88">
        <f aca="true" t="shared" si="19" ref="I47:I57">ROUND(E47*H47,2)</f>
        <v>0</v>
      </c>
      <c r="J47" s="38"/>
      <c r="K47" s="88">
        <f aca="true" t="shared" si="20" ref="K47:K57">ROUND(E47*J47,2)</f>
        <v>0</v>
      </c>
      <c r="L47" s="88">
        <v>21</v>
      </c>
      <c r="M47" s="88">
        <f aca="true" t="shared" si="21" ref="M47:M57">G47*(1+L47/100)</f>
        <v>0</v>
      </c>
      <c r="N47" s="88">
        <v>0</v>
      </c>
      <c r="O47" s="88">
        <f aca="true" t="shared" si="22" ref="O47:O57">ROUND(E47*N47,2)</f>
        <v>0</v>
      </c>
      <c r="P47" s="88">
        <v>0</v>
      </c>
      <c r="Q47" s="88">
        <f aca="true" t="shared" si="23" ref="Q47:Q57">ROUND(E47*P47,2)</f>
        <v>0</v>
      </c>
      <c r="R47" s="88"/>
      <c r="S47" s="88" t="s">
        <v>38</v>
      </c>
      <c r="T47" s="89" t="s">
        <v>39</v>
      </c>
    </row>
    <row r="48" spans="1:20" ht="21.75" customHeight="1">
      <c r="A48" s="83">
        <v>64</v>
      </c>
      <c r="B48" s="84" t="s">
        <v>158</v>
      </c>
      <c r="C48" s="85" t="s">
        <v>159</v>
      </c>
      <c r="D48" s="86" t="s">
        <v>1</v>
      </c>
      <c r="E48" s="87">
        <v>1</v>
      </c>
      <c r="F48" s="38"/>
      <c r="G48" s="88">
        <f t="shared" si="18"/>
        <v>0</v>
      </c>
      <c r="H48" s="38"/>
      <c r="I48" s="88">
        <f t="shared" si="19"/>
        <v>0</v>
      </c>
      <c r="J48" s="38"/>
      <c r="K48" s="88">
        <f t="shared" si="20"/>
        <v>0</v>
      </c>
      <c r="L48" s="88">
        <v>21</v>
      </c>
      <c r="M48" s="88">
        <f t="shared" si="21"/>
        <v>0</v>
      </c>
      <c r="N48" s="88">
        <v>0</v>
      </c>
      <c r="O48" s="88">
        <f t="shared" si="22"/>
        <v>0</v>
      </c>
      <c r="P48" s="88">
        <v>0</v>
      </c>
      <c r="Q48" s="88">
        <f t="shared" si="23"/>
        <v>0</v>
      </c>
      <c r="R48" s="88"/>
      <c r="S48" s="88" t="s">
        <v>38</v>
      </c>
      <c r="T48" s="89" t="s">
        <v>39</v>
      </c>
    </row>
    <row r="49" spans="1:20" ht="17.25" customHeight="1">
      <c r="A49" s="83">
        <v>66</v>
      </c>
      <c r="B49" s="84" t="s">
        <v>160</v>
      </c>
      <c r="C49" s="85" t="s">
        <v>161</v>
      </c>
      <c r="D49" s="86" t="s">
        <v>1</v>
      </c>
      <c r="E49" s="87">
        <v>1</v>
      </c>
      <c r="F49" s="38"/>
      <c r="G49" s="88">
        <f t="shared" si="18"/>
        <v>0</v>
      </c>
      <c r="H49" s="38"/>
      <c r="I49" s="88">
        <f t="shared" si="19"/>
        <v>0</v>
      </c>
      <c r="J49" s="38"/>
      <c r="K49" s="88">
        <f t="shared" si="20"/>
        <v>0</v>
      </c>
      <c r="L49" s="88">
        <v>21</v>
      </c>
      <c r="M49" s="88">
        <f t="shared" si="21"/>
        <v>0</v>
      </c>
      <c r="N49" s="88">
        <v>0</v>
      </c>
      <c r="O49" s="88">
        <f t="shared" si="22"/>
        <v>0</v>
      </c>
      <c r="P49" s="88">
        <v>0</v>
      </c>
      <c r="Q49" s="88">
        <f t="shared" si="23"/>
        <v>0</v>
      </c>
      <c r="R49" s="88"/>
      <c r="S49" s="88" t="s">
        <v>38</v>
      </c>
      <c r="T49" s="89" t="s">
        <v>39</v>
      </c>
    </row>
    <row r="50" spans="1:20" ht="15">
      <c r="A50" s="83">
        <v>68</v>
      </c>
      <c r="B50" s="84" t="s">
        <v>162</v>
      </c>
      <c r="C50" s="85" t="s">
        <v>163</v>
      </c>
      <c r="D50" s="86" t="s">
        <v>1</v>
      </c>
      <c r="E50" s="87">
        <v>2</v>
      </c>
      <c r="F50" s="38"/>
      <c r="G50" s="88">
        <f t="shared" si="18"/>
        <v>0</v>
      </c>
      <c r="H50" s="38"/>
      <c r="I50" s="88">
        <f t="shared" si="19"/>
        <v>0</v>
      </c>
      <c r="J50" s="38"/>
      <c r="K50" s="88">
        <f t="shared" si="20"/>
        <v>0</v>
      </c>
      <c r="L50" s="88">
        <v>21</v>
      </c>
      <c r="M50" s="88">
        <f t="shared" si="21"/>
        <v>0</v>
      </c>
      <c r="N50" s="88">
        <v>0</v>
      </c>
      <c r="O50" s="88">
        <f t="shared" si="22"/>
        <v>0</v>
      </c>
      <c r="P50" s="88">
        <v>0</v>
      </c>
      <c r="Q50" s="88">
        <f t="shared" si="23"/>
        <v>0</v>
      </c>
      <c r="R50" s="88"/>
      <c r="S50" s="88" t="s">
        <v>38</v>
      </c>
      <c r="T50" s="89" t="s">
        <v>39</v>
      </c>
    </row>
    <row r="51" spans="1:20" ht="20.25" customHeight="1">
      <c r="A51" s="83">
        <v>71</v>
      </c>
      <c r="B51" s="84" t="s">
        <v>164</v>
      </c>
      <c r="C51" s="85" t="s">
        <v>165</v>
      </c>
      <c r="D51" s="86" t="s">
        <v>1</v>
      </c>
      <c r="E51" s="87">
        <v>2</v>
      </c>
      <c r="F51" s="38"/>
      <c r="G51" s="88">
        <f t="shared" si="18"/>
        <v>0</v>
      </c>
      <c r="H51" s="38"/>
      <c r="I51" s="88">
        <f t="shared" si="19"/>
        <v>0</v>
      </c>
      <c r="J51" s="38"/>
      <c r="K51" s="88">
        <f t="shared" si="20"/>
        <v>0</v>
      </c>
      <c r="L51" s="88">
        <v>21</v>
      </c>
      <c r="M51" s="88">
        <f t="shared" si="21"/>
        <v>0</v>
      </c>
      <c r="N51" s="88">
        <v>0</v>
      </c>
      <c r="O51" s="88">
        <f t="shared" si="22"/>
        <v>0</v>
      </c>
      <c r="P51" s="88">
        <v>0</v>
      </c>
      <c r="Q51" s="88">
        <f t="shared" si="23"/>
        <v>0</v>
      </c>
      <c r="R51" s="88"/>
      <c r="S51" s="88" t="s">
        <v>38</v>
      </c>
      <c r="T51" s="89" t="s">
        <v>39</v>
      </c>
    </row>
    <row r="52" spans="1:20" ht="15">
      <c r="A52" s="83">
        <v>72</v>
      </c>
      <c r="B52" s="84" t="s">
        <v>100</v>
      </c>
      <c r="C52" s="85" t="s">
        <v>101</v>
      </c>
      <c r="D52" s="86" t="s">
        <v>4</v>
      </c>
      <c r="E52" s="87">
        <v>120</v>
      </c>
      <c r="F52" s="38"/>
      <c r="G52" s="88">
        <f t="shared" si="18"/>
        <v>0</v>
      </c>
      <c r="H52" s="38"/>
      <c r="I52" s="88">
        <f t="shared" si="19"/>
        <v>0</v>
      </c>
      <c r="J52" s="38"/>
      <c r="K52" s="88">
        <f t="shared" si="20"/>
        <v>0</v>
      </c>
      <c r="L52" s="88">
        <v>21</v>
      </c>
      <c r="M52" s="88">
        <f t="shared" si="21"/>
        <v>0</v>
      </c>
      <c r="N52" s="88">
        <v>0</v>
      </c>
      <c r="O52" s="88">
        <f t="shared" si="22"/>
        <v>0</v>
      </c>
      <c r="P52" s="88">
        <v>0</v>
      </c>
      <c r="Q52" s="88">
        <f t="shared" si="23"/>
        <v>0</v>
      </c>
      <c r="R52" s="88"/>
      <c r="S52" s="88" t="s">
        <v>38</v>
      </c>
      <c r="T52" s="89" t="s">
        <v>39</v>
      </c>
    </row>
    <row r="53" spans="1:20" ht="18.75" customHeight="1">
      <c r="A53" s="83">
        <v>73</v>
      </c>
      <c r="B53" s="84" t="s">
        <v>102</v>
      </c>
      <c r="C53" s="85" t="s">
        <v>103</v>
      </c>
      <c r="D53" s="86" t="s">
        <v>4</v>
      </c>
      <c r="E53" s="87">
        <v>30</v>
      </c>
      <c r="F53" s="38"/>
      <c r="G53" s="88">
        <f t="shared" si="18"/>
        <v>0</v>
      </c>
      <c r="H53" s="38"/>
      <c r="I53" s="88">
        <f t="shared" si="19"/>
        <v>0</v>
      </c>
      <c r="J53" s="38"/>
      <c r="K53" s="88">
        <f t="shared" si="20"/>
        <v>0</v>
      </c>
      <c r="L53" s="88">
        <v>21</v>
      </c>
      <c r="M53" s="88">
        <f t="shared" si="21"/>
        <v>0</v>
      </c>
      <c r="N53" s="88">
        <v>0</v>
      </c>
      <c r="O53" s="88">
        <f t="shared" si="22"/>
        <v>0</v>
      </c>
      <c r="P53" s="88">
        <v>0</v>
      </c>
      <c r="Q53" s="88">
        <f t="shared" si="23"/>
        <v>0</v>
      </c>
      <c r="R53" s="88"/>
      <c r="S53" s="88" t="s">
        <v>38</v>
      </c>
      <c r="T53" s="89" t="s">
        <v>39</v>
      </c>
    </row>
    <row r="54" spans="1:20" ht="17.25" customHeight="1">
      <c r="A54" s="83">
        <v>74</v>
      </c>
      <c r="B54" s="84" t="s">
        <v>104</v>
      </c>
      <c r="C54" s="85" t="s">
        <v>105</v>
      </c>
      <c r="D54" s="86" t="s">
        <v>4</v>
      </c>
      <c r="E54" s="87">
        <v>10</v>
      </c>
      <c r="F54" s="38"/>
      <c r="G54" s="88">
        <f t="shared" si="18"/>
        <v>0</v>
      </c>
      <c r="H54" s="38"/>
      <c r="I54" s="88">
        <f t="shared" si="19"/>
        <v>0</v>
      </c>
      <c r="J54" s="38"/>
      <c r="K54" s="88">
        <f t="shared" si="20"/>
        <v>0</v>
      </c>
      <c r="L54" s="88">
        <v>21</v>
      </c>
      <c r="M54" s="88">
        <f t="shared" si="21"/>
        <v>0</v>
      </c>
      <c r="N54" s="88">
        <v>0</v>
      </c>
      <c r="O54" s="88">
        <f t="shared" si="22"/>
        <v>0</v>
      </c>
      <c r="P54" s="88">
        <v>0</v>
      </c>
      <c r="Q54" s="88">
        <f t="shared" si="23"/>
        <v>0</v>
      </c>
      <c r="R54" s="88"/>
      <c r="S54" s="88" t="s">
        <v>38</v>
      </c>
      <c r="T54" s="89" t="s">
        <v>39</v>
      </c>
    </row>
    <row r="55" spans="1:20" ht="17.25" customHeight="1">
      <c r="A55" s="83">
        <v>75</v>
      </c>
      <c r="B55" s="84" t="s">
        <v>106</v>
      </c>
      <c r="C55" s="85" t="s">
        <v>107</v>
      </c>
      <c r="D55" s="86" t="s">
        <v>4</v>
      </c>
      <c r="E55" s="87">
        <v>32</v>
      </c>
      <c r="F55" s="38"/>
      <c r="G55" s="88">
        <f t="shared" si="18"/>
        <v>0</v>
      </c>
      <c r="H55" s="38"/>
      <c r="I55" s="88">
        <f t="shared" si="19"/>
        <v>0</v>
      </c>
      <c r="J55" s="38"/>
      <c r="K55" s="88">
        <f t="shared" si="20"/>
        <v>0</v>
      </c>
      <c r="L55" s="88">
        <v>21</v>
      </c>
      <c r="M55" s="88">
        <f t="shared" si="21"/>
        <v>0</v>
      </c>
      <c r="N55" s="88">
        <v>0</v>
      </c>
      <c r="O55" s="88">
        <f t="shared" si="22"/>
        <v>0</v>
      </c>
      <c r="P55" s="88">
        <v>0</v>
      </c>
      <c r="Q55" s="88">
        <f t="shared" si="23"/>
        <v>0</v>
      </c>
      <c r="R55" s="88"/>
      <c r="S55" s="88" t="s">
        <v>38</v>
      </c>
      <c r="T55" s="89" t="s">
        <v>39</v>
      </c>
    </row>
    <row r="56" spans="1:20" ht="15">
      <c r="A56" s="83">
        <v>76</v>
      </c>
      <c r="B56" s="84" t="s">
        <v>166</v>
      </c>
      <c r="C56" s="85" t="s">
        <v>167</v>
      </c>
      <c r="D56" s="86" t="s">
        <v>4</v>
      </c>
      <c r="E56" s="87">
        <v>20</v>
      </c>
      <c r="F56" s="38"/>
      <c r="G56" s="88">
        <f t="shared" si="18"/>
        <v>0</v>
      </c>
      <c r="H56" s="38"/>
      <c r="I56" s="88">
        <f t="shared" si="19"/>
        <v>0</v>
      </c>
      <c r="J56" s="38"/>
      <c r="K56" s="88">
        <f t="shared" si="20"/>
        <v>0</v>
      </c>
      <c r="L56" s="88">
        <v>21</v>
      </c>
      <c r="M56" s="88">
        <f t="shared" si="21"/>
        <v>0</v>
      </c>
      <c r="N56" s="88">
        <v>0</v>
      </c>
      <c r="O56" s="88">
        <f t="shared" si="22"/>
        <v>0</v>
      </c>
      <c r="P56" s="88">
        <v>0</v>
      </c>
      <c r="Q56" s="88">
        <f t="shared" si="23"/>
        <v>0</v>
      </c>
      <c r="R56" s="88"/>
      <c r="S56" s="88" t="s">
        <v>38</v>
      </c>
      <c r="T56" s="89" t="s">
        <v>39</v>
      </c>
    </row>
    <row r="57" spans="1:20" ht="26.25" customHeight="1">
      <c r="A57" s="83">
        <v>78</v>
      </c>
      <c r="B57" s="84" t="s">
        <v>168</v>
      </c>
      <c r="C57" s="85" t="s">
        <v>169</v>
      </c>
      <c r="D57" s="86" t="s">
        <v>1</v>
      </c>
      <c r="E57" s="87">
        <v>3</v>
      </c>
      <c r="F57" s="38"/>
      <c r="G57" s="88">
        <f t="shared" si="18"/>
        <v>0</v>
      </c>
      <c r="H57" s="38"/>
      <c r="I57" s="88">
        <f t="shared" si="19"/>
        <v>0</v>
      </c>
      <c r="J57" s="38"/>
      <c r="K57" s="88">
        <f t="shared" si="20"/>
        <v>0</v>
      </c>
      <c r="L57" s="88">
        <v>21</v>
      </c>
      <c r="M57" s="88">
        <f t="shared" si="21"/>
        <v>0</v>
      </c>
      <c r="N57" s="88">
        <v>0</v>
      </c>
      <c r="O57" s="88">
        <f t="shared" si="22"/>
        <v>0</v>
      </c>
      <c r="P57" s="88">
        <v>0</v>
      </c>
      <c r="Q57" s="88">
        <f t="shared" si="23"/>
        <v>0</v>
      </c>
      <c r="R57" s="88"/>
      <c r="S57" s="88" t="s">
        <v>38</v>
      </c>
      <c r="T57" s="89" t="s">
        <v>39</v>
      </c>
    </row>
    <row r="58" spans="1:20" ht="21" customHeight="1">
      <c r="A58" s="76" t="s">
        <v>33</v>
      </c>
      <c r="B58" s="77" t="s">
        <v>108</v>
      </c>
      <c r="C58" s="78" t="s">
        <v>109</v>
      </c>
      <c r="D58" s="79"/>
      <c r="E58" s="80"/>
      <c r="F58" s="81"/>
      <c r="G58" s="81">
        <f>SUMIF(AG59:AG67,"&lt;&gt;NOR",G59:G67)</f>
        <v>0</v>
      </c>
      <c r="H58" s="81"/>
      <c r="I58" s="81">
        <f>SUM(I59:I67)</f>
        <v>0</v>
      </c>
      <c r="J58" s="81"/>
      <c r="K58" s="81">
        <f>SUM(K59:K67)</f>
        <v>0</v>
      </c>
      <c r="L58" s="81"/>
      <c r="M58" s="81">
        <f>SUM(M59:M67)</f>
        <v>0</v>
      </c>
      <c r="N58" s="81"/>
      <c r="O58" s="81">
        <f>SUM(O59:O67)</f>
        <v>0</v>
      </c>
      <c r="P58" s="81"/>
      <c r="Q58" s="81">
        <f>SUM(Q59:Q67)</f>
        <v>0</v>
      </c>
      <c r="R58" s="81"/>
      <c r="S58" s="81"/>
      <c r="T58" s="82"/>
    </row>
    <row r="59" spans="1:20" ht="18.75" customHeight="1">
      <c r="A59" s="83">
        <v>79</v>
      </c>
      <c r="B59" s="84" t="s">
        <v>110</v>
      </c>
      <c r="C59" s="85" t="s">
        <v>111</v>
      </c>
      <c r="D59" s="86" t="s">
        <v>1</v>
      </c>
      <c r="E59" s="87">
        <v>1</v>
      </c>
      <c r="F59" s="38"/>
      <c r="G59" s="88">
        <f aca="true" t="shared" si="24" ref="G59:G67">ROUND(E59*F59,2)</f>
        <v>0</v>
      </c>
      <c r="H59" s="38"/>
      <c r="I59" s="88">
        <f aca="true" t="shared" si="25" ref="I59:I67">ROUND(E59*H59,2)</f>
        <v>0</v>
      </c>
      <c r="J59" s="38"/>
      <c r="K59" s="88">
        <f aca="true" t="shared" si="26" ref="K59:K67">ROUND(E59*J59,2)</f>
        <v>0</v>
      </c>
      <c r="L59" s="88">
        <v>21</v>
      </c>
      <c r="M59" s="88">
        <f aca="true" t="shared" si="27" ref="M59:M67">G59*(1+L59/100)</f>
        <v>0</v>
      </c>
      <c r="N59" s="88">
        <v>0</v>
      </c>
      <c r="O59" s="88">
        <f aca="true" t="shared" si="28" ref="O59:O67">ROUND(E59*N59,2)</f>
        <v>0</v>
      </c>
      <c r="P59" s="88">
        <v>0</v>
      </c>
      <c r="Q59" s="88">
        <f aca="true" t="shared" si="29" ref="Q59:Q67">ROUND(E59*P59,2)</f>
        <v>0</v>
      </c>
      <c r="R59" s="88"/>
      <c r="S59" s="88" t="s">
        <v>38</v>
      </c>
      <c r="T59" s="89" t="s">
        <v>39</v>
      </c>
    </row>
    <row r="60" spans="1:20" ht="18" customHeight="1">
      <c r="A60" s="83">
        <v>80</v>
      </c>
      <c r="B60" s="84" t="s">
        <v>112</v>
      </c>
      <c r="C60" s="85" t="s">
        <v>113</v>
      </c>
      <c r="D60" s="86" t="s">
        <v>114</v>
      </c>
      <c r="E60" s="87">
        <v>10</v>
      </c>
      <c r="F60" s="38"/>
      <c r="G60" s="88">
        <f t="shared" si="24"/>
        <v>0</v>
      </c>
      <c r="H60" s="38"/>
      <c r="I60" s="88">
        <f t="shared" si="25"/>
        <v>0</v>
      </c>
      <c r="J60" s="38"/>
      <c r="K60" s="88">
        <f t="shared" si="26"/>
        <v>0</v>
      </c>
      <c r="L60" s="88">
        <v>21</v>
      </c>
      <c r="M60" s="88">
        <f t="shared" si="27"/>
        <v>0</v>
      </c>
      <c r="N60" s="88">
        <v>0</v>
      </c>
      <c r="O60" s="88">
        <f t="shared" si="28"/>
        <v>0</v>
      </c>
      <c r="P60" s="88">
        <v>0</v>
      </c>
      <c r="Q60" s="88">
        <f t="shared" si="29"/>
        <v>0</v>
      </c>
      <c r="R60" s="88"/>
      <c r="S60" s="88" t="s">
        <v>38</v>
      </c>
      <c r="T60" s="89" t="s">
        <v>39</v>
      </c>
    </row>
    <row r="61" spans="1:20" ht="18.75" customHeight="1">
      <c r="A61" s="83">
        <v>81</v>
      </c>
      <c r="B61" s="84" t="s">
        <v>115</v>
      </c>
      <c r="C61" s="85" t="s">
        <v>116</v>
      </c>
      <c r="D61" s="86" t="s">
        <v>117</v>
      </c>
      <c r="E61" s="87">
        <v>1</v>
      </c>
      <c r="F61" s="38"/>
      <c r="G61" s="88">
        <f t="shared" si="24"/>
        <v>0</v>
      </c>
      <c r="H61" s="38"/>
      <c r="I61" s="88">
        <f t="shared" si="25"/>
        <v>0</v>
      </c>
      <c r="J61" s="38"/>
      <c r="K61" s="88">
        <f t="shared" si="26"/>
        <v>0</v>
      </c>
      <c r="L61" s="88">
        <v>21</v>
      </c>
      <c r="M61" s="88">
        <f t="shared" si="27"/>
        <v>0</v>
      </c>
      <c r="N61" s="88">
        <v>0</v>
      </c>
      <c r="O61" s="88">
        <f t="shared" si="28"/>
        <v>0</v>
      </c>
      <c r="P61" s="88">
        <v>0</v>
      </c>
      <c r="Q61" s="88">
        <f t="shared" si="29"/>
        <v>0</v>
      </c>
      <c r="R61" s="88"/>
      <c r="S61" s="88" t="s">
        <v>38</v>
      </c>
      <c r="T61" s="89" t="s">
        <v>39</v>
      </c>
    </row>
    <row r="62" spans="1:20" ht="19.5" customHeight="1">
      <c r="A62" s="83">
        <v>83</v>
      </c>
      <c r="B62" s="84" t="s">
        <v>118</v>
      </c>
      <c r="C62" s="85" t="s">
        <v>119</v>
      </c>
      <c r="D62" s="86" t="s">
        <v>114</v>
      </c>
      <c r="E62" s="87">
        <v>2</v>
      </c>
      <c r="F62" s="38"/>
      <c r="G62" s="88">
        <f t="shared" si="24"/>
        <v>0</v>
      </c>
      <c r="H62" s="38"/>
      <c r="I62" s="88">
        <f t="shared" si="25"/>
        <v>0</v>
      </c>
      <c r="J62" s="38"/>
      <c r="K62" s="88">
        <f t="shared" si="26"/>
        <v>0</v>
      </c>
      <c r="L62" s="88">
        <v>21</v>
      </c>
      <c r="M62" s="88">
        <f t="shared" si="27"/>
        <v>0</v>
      </c>
      <c r="N62" s="88">
        <v>0</v>
      </c>
      <c r="O62" s="88">
        <f t="shared" si="28"/>
        <v>0</v>
      </c>
      <c r="P62" s="88">
        <v>0</v>
      </c>
      <c r="Q62" s="88">
        <f t="shared" si="29"/>
        <v>0</v>
      </c>
      <c r="R62" s="88"/>
      <c r="S62" s="88" t="s">
        <v>38</v>
      </c>
      <c r="T62" s="89" t="s">
        <v>39</v>
      </c>
    </row>
    <row r="63" spans="1:20" ht="20.25" customHeight="1">
      <c r="A63" s="83">
        <v>84</v>
      </c>
      <c r="B63" s="84" t="s">
        <v>120</v>
      </c>
      <c r="C63" s="85" t="s">
        <v>121</v>
      </c>
      <c r="D63" s="86" t="s">
        <v>114</v>
      </c>
      <c r="E63" s="87">
        <v>1</v>
      </c>
      <c r="F63" s="38"/>
      <c r="G63" s="88">
        <f t="shared" si="24"/>
        <v>0</v>
      </c>
      <c r="H63" s="38"/>
      <c r="I63" s="88">
        <f t="shared" si="25"/>
        <v>0</v>
      </c>
      <c r="J63" s="38"/>
      <c r="K63" s="88">
        <f t="shared" si="26"/>
        <v>0</v>
      </c>
      <c r="L63" s="88">
        <v>21</v>
      </c>
      <c r="M63" s="88">
        <f t="shared" si="27"/>
        <v>0</v>
      </c>
      <c r="N63" s="88">
        <v>0</v>
      </c>
      <c r="O63" s="88">
        <f t="shared" si="28"/>
        <v>0</v>
      </c>
      <c r="P63" s="88">
        <v>0</v>
      </c>
      <c r="Q63" s="88">
        <f t="shared" si="29"/>
        <v>0</v>
      </c>
      <c r="R63" s="88"/>
      <c r="S63" s="88" t="s">
        <v>38</v>
      </c>
      <c r="T63" s="89" t="s">
        <v>39</v>
      </c>
    </row>
    <row r="64" spans="1:20" ht="21" customHeight="1">
      <c r="A64" s="83">
        <v>85</v>
      </c>
      <c r="B64" s="84" t="s">
        <v>122</v>
      </c>
      <c r="C64" s="85" t="s">
        <v>123</v>
      </c>
      <c r="D64" s="86" t="s">
        <v>124</v>
      </c>
      <c r="E64" s="87">
        <v>2</v>
      </c>
      <c r="F64" s="38"/>
      <c r="G64" s="88">
        <f t="shared" si="24"/>
        <v>0</v>
      </c>
      <c r="H64" s="38"/>
      <c r="I64" s="88">
        <f t="shared" si="25"/>
        <v>0</v>
      </c>
      <c r="J64" s="38"/>
      <c r="K64" s="88">
        <f t="shared" si="26"/>
        <v>0</v>
      </c>
      <c r="L64" s="88">
        <v>21</v>
      </c>
      <c r="M64" s="88">
        <f t="shared" si="27"/>
        <v>0</v>
      </c>
      <c r="N64" s="88">
        <v>0</v>
      </c>
      <c r="O64" s="88">
        <f t="shared" si="28"/>
        <v>0</v>
      </c>
      <c r="P64" s="88">
        <v>0</v>
      </c>
      <c r="Q64" s="88">
        <f t="shared" si="29"/>
        <v>0</v>
      </c>
      <c r="R64" s="88"/>
      <c r="S64" s="88" t="s">
        <v>38</v>
      </c>
      <c r="T64" s="89" t="s">
        <v>39</v>
      </c>
    </row>
    <row r="65" spans="1:20" ht="18.75" customHeight="1">
      <c r="A65" s="83">
        <v>87</v>
      </c>
      <c r="B65" s="84" t="s">
        <v>125</v>
      </c>
      <c r="C65" s="85" t="s">
        <v>126</v>
      </c>
      <c r="D65" s="86" t="s">
        <v>124</v>
      </c>
      <c r="E65" s="87">
        <v>3</v>
      </c>
      <c r="F65" s="38"/>
      <c r="G65" s="88">
        <f t="shared" si="24"/>
        <v>0</v>
      </c>
      <c r="H65" s="38"/>
      <c r="I65" s="88">
        <f t="shared" si="25"/>
        <v>0</v>
      </c>
      <c r="J65" s="38"/>
      <c r="K65" s="88">
        <f t="shared" si="26"/>
        <v>0</v>
      </c>
      <c r="L65" s="88">
        <v>21</v>
      </c>
      <c r="M65" s="88">
        <f t="shared" si="27"/>
        <v>0</v>
      </c>
      <c r="N65" s="88">
        <v>0</v>
      </c>
      <c r="O65" s="88">
        <f t="shared" si="28"/>
        <v>0</v>
      </c>
      <c r="P65" s="88">
        <v>0</v>
      </c>
      <c r="Q65" s="88">
        <f t="shared" si="29"/>
        <v>0</v>
      </c>
      <c r="R65" s="88"/>
      <c r="S65" s="88" t="s">
        <v>38</v>
      </c>
      <c r="T65" s="89" t="s">
        <v>39</v>
      </c>
    </row>
    <row r="66" spans="1:20" ht="15">
      <c r="A66" s="83">
        <v>88</v>
      </c>
      <c r="B66" s="84" t="s">
        <v>127</v>
      </c>
      <c r="C66" s="85" t="s">
        <v>128</v>
      </c>
      <c r="D66" s="86" t="s">
        <v>114</v>
      </c>
      <c r="E66" s="87">
        <v>4</v>
      </c>
      <c r="F66" s="38"/>
      <c r="G66" s="88">
        <f t="shared" si="24"/>
        <v>0</v>
      </c>
      <c r="H66" s="38"/>
      <c r="I66" s="88">
        <f t="shared" si="25"/>
        <v>0</v>
      </c>
      <c r="J66" s="38"/>
      <c r="K66" s="88">
        <f t="shared" si="26"/>
        <v>0</v>
      </c>
      <c r="L66" s="88">
        <v>21</v>
      </c>
      <c r="M66" s="88">
        <f t="shared" si="27"/>
        <v>0</v>
      </c>
      <c r="N66" s="88">
        <v>0</v>
      </c>
      <c r="O66" s="88">
        <f t="shared" si="28"/>
        <v>0</v>
      </c>
      <c r="P66" s="88">
        <v>0</v>
      </c>
      <c r="Q66" s="88">
        <f t="shared" si="29"/>
        <v>0</v>
      </c>
      <c r="R66" s="88"/>
      <c r="S66" s="88" t="s">
        <v>38</v>
      </c>
      <c r="T66" s="89" t="s">
        <v>39</v>
      </c>
    </row>
    <row r="67" spans="1:20" ht="24" customHeight="1">
      <c r="A67" s="90">
        <v>90</v>
      </c>
      <c r="B67" s="91" t="s">
        <v>129</v>
      </c>
      <c r="C67" s="92" t="s">
        <v>130</v>
      </c>
      <c r="D67" s="93" t="s">
        <v>1</v>
      </c>
      <c r="E67" s="94">
        <v>1</v>
      </c>
      <c r="F67" s="46"/>
      <c r="G67" s="95">
        <f t="shared" si="24"/>
        <v>0</v>
      </c>
      <c r="H67" s="46"/>
      <c r="I67" s="95">
        <f t="shared" si="25"/>
        <v>0</v>
      </c>
      <c r="J67" s="46"/>
      <c r="K67" s="95">
        <f t="shared" si="26"/>
        <v>0</v>
      </c>
      <c r="L67" s="95">
        <v>21</v>
      </c>
      <c r="M67" s="95">
        <f t="shared" si="27"/>
        <v>0</v>
      </c>
      <c r="N67" s="95">
        <v>0</v>
      </c>
      <c r="O67" s="95">
        <f t="shared" si="28"/>
        <v>0</v>
      </c>
      <c r="P67" s="95">
        <v>0</v>
      </c>
      <c r="Q67" s="95">
        <f t="shared" si="29"/>
        <v>0</v>
      </c>
      <c r="R67" s="95"/>
      <c r="S67" s="95" t="s">
        <v>38</v>
      </c>
      <c r="T67" s="96" t="s">
        <v>39</v>
      </c>
    </row>
    <row r="68" spans="1:20" ht="15">
      <c r="A68" s="71"/>
      <c r="B68" s="72"/>
      <c r="C68" s="97"/>
      <c r="D68" s="73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</row>
    <row r="69" spans="1:20" ht="15">
      <c r="A69" s="98"/>
      <c r="B69" s="99" t="s">
        <v>0</v>
      </c>
      <c r="C69" s="100"/>
      <c r="D69" s="101"/>
      <c r="E69" s="102"/>
      <c r="F69" s="102"/>
      <c r="G69" s="103">
        <f>G8+G15+G25+G31+G46+G58</f>
        <v>0</v>
      </c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</row>
    <row r="70" spans="1:20" ht="15">
      <c r="A70" s="71"/>
      <c r="B70" s="72"/>
      <c r="C70" s="97"/>
      <c r="D70" s="73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</row>
  </sheetData>
  <mergeCells count="4">
    <mergeCell ref="A1:G1"/>
    <mergeCell ref="C2:G2"/>
    <mergeCell ref="C3:G3"/>
    <mergeCell ref="C4:G4"/>
  </mergeCells>
  <printOptions/>
  <pageMargins left="0.7000000000000001" right="0.7000000000000001" top="0.7874015750000001" bottom="0.7874015750000001" header="0.30000000000000004" footer="0.30000000000000004"/>
  <pageSetup fitToHeight="1" fitToWidth="1" horizontalDpi="600" verticalDpi="600" orientation="portrait" paperSize="0" copie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DF1C1-3C1C-4BD6-97F8-2B4D837C6DE0}">
  <dimension ref="A1:G75"/>
  <sheetViews>
    <sheetView workbookViewId="0" topLeftCell="A1">
      <selection activeCell="L24" sqref="L24"/>
    </sheetView>
  </sheetViews>
  <sheetFormatPr defaultColWidth="9.140625" defaultRowHeight="15"/>
  <cols>
    <col min="1" max="1" width="3.8515625" style="14" customWidth="1"/>
    <col min="2" max="2" width="10.140625" style="14" customWidth="1"/>
    <col min="3" max="3" width="44.421875" style="14" customWidth="1"/>
    <col min="4" max="4" width="4.140625" style="14" customWidth="1"/>
    <col min="5" max="5" width="9.140625" style="14" customWidth="1"/>
    <col min="6" max="16384" width="9.140625" style="14" customWidth="1"/>
  </cols>
  <sheetData>
    <row r="1" spans="1:7" ht="15.75">
      <c r="A1" s="155" t="s">
        <v>170</v>
      </c>
      <c r="B1" s="155"/>
      <c r="C1" s="155"/>
      <c r="D1" s="155"/>
      <c r="E1" s="155"/>
      <c r="F1" s="155"/>
      <c r="G1" s="155"/>
    </row>
    <row r="2" spans="1:7" ht="15">
      <c r="A2" s="15"/>
      <c r="B2" s="16"/>
      <c r="C2" s="156" t="s">
        <v>11</v>
      </c>
      <c r="D2" s="156"/>
      <c r="E2" s="156"/>
      <c r="F2" s="156"/>
      <c r="G2" s="156"/>
    </row>
    <row r="3" spans="1:7" ht="15">
      <c r="A3" s="15"/>
      <c r="B3" s="16"/>
      <c r="C3" s="156" t="s">
        <v>171</v>
      </c>
      <c r="D3" s="156"/>
      <c r="E3" s="156"/>
      <c r="F3" s="156"/>
      <c r="G3" s="156"/>
    </row>
    <row r="4" spans="1:7" ht="15">
      <c r="A4" s="17"/>
      <c r="B4" s="18"/>
      <c r="C4" s="157" t="s">
        <v>13</v>
      </c>
      <c r="D4" s="157"/>
      <c r="E4" s="157"/>
      <c r="F4" s="157"/>
      <c r="G4" s="157"/>
    </row>
    <row r="5" spans="1:7" ht="15">
      <c r="A5" s="13"/>
      <c r="B5" s="19"/>
      <c r="C5" s="19"/>
      <c r="D5" s="20"/>
      <c r="E5" s="13"/>
      <c r="F5" s="13"/>
      <c r="G5" s="13"/>
    </row>
    <row r="6" spans="1:7" ht="15">
      <c r="A6" s="21" t="s">
        <v>14</v>
      </c>
      <c r="B6" s="22" t="s">
        <v>15</v>
      </c>
      <c r="C6" s="22" t="s">
        <v>16</v>
      </c>
      <c r="D6" s="23" t="s">
        <v>17</v>
      </c>
      <c r="E6" s="21" t="s">
        <v>18</v>
      </c>
      <c r="F6" s="24" t="s">
        <v>19</v>
      </c>
      <c r="G6" s="21" t="s">
        <v>0</v>
      </c>
    </row>
    <row r="7" spans="1:7" ht="15">
      <c r="A7" s="49"/>
      <c r="B7" s="50"/>
      <c r="C7" s="50"/>
      <c r="D7" s="52"/>
      <c r="E7" s="104"/>
      <c r="F7" s="105"/>
      <c r="G7" s="105"/>
    </row>
    <row r="8" spans="1:7" ht="15">
      <c r="A8" s="26" t="s">
        <v>33</v>
      </c>
      <c r="B8" s="27" t="s">
        <v>34</v>
      </c>
      <c r="C8" s="28" t="s">
        <v>132</v>
      </c>
      <c r="D8" s="29"/>
      <c r="E8" s="30"/>
      <c r="F8" s="31"/>
      <c r="G8" s="31">
        <f>SUMIF(AG9:AG14,"&lt;&gt;NOR",G9:G14)</f>
        <v>0</v>
      </c>
    </row>
    <row r="9" spans="1:7" ht="21" customHeight="1">
      <c r="A9" s="33">
        <v>1</v>
      </c>
      <c r="B9" s="34" t="s">
        <v>36</v>
      </c>
      <c r="C9" s="35" t="s">
        <v>133</v>
      </c>
      <c r="D9" s="36" t="s">
        <v>1</v>
      </c>
      <c r="E9" s="37">
        <v>1</v>
      </c>
      <c r="F9" s="38">
        <v>0</v>
      </c>
      <c r="G9" s="39">
        <f aca="true" t="shared" si="0" ref="G9:G14">ROUND(E9*F9,2)</f>
        <v>0</v>
      </c>
    </row>
    <row r="10" spans="1:7" ht="15">
      <c r="A10" s="33">
        <v>2</v>
      </c>
      <c r="B10" s="34" t="s">
        <v>40</v>
      </c>
      <c r="C10" s="35" t="s">
        <v>41</v>
      </c>
      <c r="D10" s="36" t="s">
        <v>1</v>
      </c>
      <c r="E10" s="37">
        <v>1</v>
      </c>
      <c r="F10" s="38">
        <v>0</v>
      </c>
      <c r="G10" s="39">
        <f t="shared" si="0"/>
        <v>0</v>
      </c>
    </row>
    <row r="11" spans="1:7" ht="15">
      <c r="A11" s="33">
        <v>3</v>
      </c>
      <c r="B11" s="34" t="s">
        <v>42</v>
      </c>
      <c r="C11" s="35" t="s">
        <v>43</v>
      </c>
      <c r="D11" s="36" t="s">
        <v>1</v>
      </c>
      <c r="E11" s="37">
        <v>1</v>
      </c>
      <c r="F11" s="38">
        <v>0</v>
      </c>
      <c r="G11" s="39">
        <f t="shared" si="0"/>
        <v>0</v>
      </c>
    </row>
    <row r="12" spans="1:7" ht="19.5" customHeight="1">
      <c r="A12" s="33">
        <v>4</v>
      </c>
      <c r="B12" s="34" t="s">
        <v>44</v>
      </c>
      <c r="C12" s="35" t="s">
        <v>45</v>
      </c>
      <c r="D12" s="36" t="s">
        <v>1</v>
      </c>
      <c r="E12" s="37">
        <v>1</v>
      </c>
      <c r="F12" s="38">
        <v>0</v>
      </c>
      <c r="G12" s="39">
        <f t="shared" si="0"/>
        <v>0</v>
      </c>
    </row>
    <row r="13" spans="1:7" ht="20.25" customHeight="1">
      <c r="A13" s="33">
        <v>5</v>
      </c>
      <c r="B13" s="34" t="s">
        <v>46</v>
      </c>
      <c r="C13" s="35" t="s">
        <v>47</v>
      </c>
      <c r="D13" s="36" t="s">
        <v>1</v>
      </c>
      <c r="E13" s="37">
        <v>1</v>
      </c>
      <c r="F13" s="38">
        <v>0</v>
      </c>
      <c r="G13" s="39">
        <f t="shared" si="0"/>
        <v>0</v>
      </c>
    </row>
    <row r="14" spans="1:7" ht="28.5" customHeight="1">
      <c r="A14" s="33">
        <v>6</v>
      </c>
      <c r="B14" s="34" t="s">
        <v>48</v>
      </c>
      <c r="C14" s="35" t="s">
        <v>49</v>
      </c>
      <c r="D14" s="36" t="s">
        <v>1</v>
      </c>
      <c r="E14" s="37">
        <v>1</v>
      </c>
      <c r="F14" s="38">
        <v>0</v>
      </c>
      <c r="G14" s="39">
        <f t="shared" si="0"/>
        <v>0</v>
      </c>
    </row>
    <row r="15" spans="1:7" ht="15">
      <c r="A15" s="26" t="s">
        <v>33</v>
      </c>
      <c r="B15" s="27" t="s">
        <v>50</v>
      </c>
      <c r="C15" s="28" t="s">
        <v>51</v>
      </c>
      <c r="D15" s="29"/>
      <c r="E15" s="30"/>
      <c r="F15" s="31"/>
      <c r="G15" s="31">
        <f>SUMIF(AG16:AG19,"&lt;&gt;NOR",G16:G19)</f>
        <v>0</v>
      </c>
    </row>
    <row r="16" spans="1:7" ht="19.5" customHeight="1">
      <c r="A16" s="33">
        <v>10</v>
      </c>
      <c r="B16" s="34" t="s">
        <v>172</v>
      </c>
      <c r="C16" s="35" t="s">
        <v>173</v>
      </c>
      <c r="D16" s="36" t="s">
        <v>1</v>
      </c>
      <c r="E16" s="37">
        <v>2</v>
      </c>
      <c r="F16" s="38">
        <v>0</v>
      </c>
      <c r="G16" s="39">
        <f>ROUND(E16*F16,2)</f>
        <v>0</v>
      </c>
    </row>
    <row r="17" spans="1:7" ht="19.5" customHeight="1">
      <c r="A17" s="33">
        <v>11</v>
      </c>
      <c r="B17" s="34" t="s">
        <v>52</v>
      </c>
      <c r="C17" s="35" t="s">
        <v>136</v>
      </c>
      <c r="D17" s="36" t="s">
        <v>1</v>
      </c>
      <c r="E17" s="37">
        <v>1</v>
      </c>
      <c r="F17" s="38">
        <v>0</v>
      </c>
      <c r="G17" s="39">
        <f>ROUND(E17*F17,2)</f>
        <v>0</v>
      </c>
    </row>
    <row r="18" spans="1:7" ht="20.25" customHeight="1">
      <c r="A18" s="33">
        <v>16</v>
      </c>
      <c r="B18" s="34" t="s">
        <v>174</v>
      </c>
      <c r="C18" s="35" t="s">
        <v>175</v>
      </c>
      <c r="D18" s="36" t="s">
        <v>1</v>
      </c>
      <c r="E18" s="37">
        <v>0</v>
      </c>
      <c r="F18" s="38">
        <v>0</v>
      </c>
      <c r="G18" s="39">
        <f>ROUND(E18*F18,2)</f>
        <v>0</v>
      </c>
    </row>
    <row r="19" spans="1:7" ht="18" customHeight="1">
      <c r="A19" s="33">
        <v>22</v>
      </c>
      <c r="B19" s="34" t="s">
        <v>176</v>
      </c>
      <c r="C19" s="35" t="s">
        <v>177</v>
      </c>
      <c r="D19" s="36" t="s">
        <v>1</v>
      </c>
      <c r="E19" s="37">
        <v>0</v>
      </c>
      <c r="F19" s="38">
        <v>0</v>
      </c>
      <c r="G19" s="39">
        <f>ROUND(E19*F19,2)</f>
        <v>0</v>
      </c>
    </row>
    <row r="20" spans="1:7" ht="15">
      <c r="A20" s="26" t="s">
        <v>33</v>
      </c>
      <c r="B20" s="27" t="s">
        <v>56</v>
      </c>
      <c r="C20" s="28" t="s">
        <v>57</v>
      </c>
      <c r="D20" s="29"/>
      <c r="E20" s="30"/>
      <c r="F20" s="31"/>
      <c r="G20" s="31">
        <f>SUMIF(AG21:AG23,"&lt;&gt;NOR",G21:G23)</f>
        <v>0</v>
      </c>
    </row>
    <row r="21" spans="1:7" ht="19.5" customHeight="1">
      <c r="A21" s="33">
        <v>27</v>
      </c>
      <c r="B21" s="34" t="s">
        <v>58</v>
      </c>
      <c r="C21" s="35" t="s">
        <v>59</v>
      </c>
      <c r="D21" s="36" t="s">
        <v>1</v>
      </c>
      <c r="E21" s="37">
        <v>1</v>
      </c>
      <c r="F21" s="38">
        <v>0</v>
      </c>
      <c r="G21" s="39">
        <f>ROUND(E21*F21,2)</f>
        <v>0</v>
      </c>
    </row>
    <row r="22" spans="1:7" ht="15">
      <c r="A22" s="33">
        <v>36</v>
      </c>
      <c r="B22" s="34" t="s">
        <v>152</v>
      </c>
      <c r="C22" s="35" t="s">
        <v>65</v>
      </c>
      <c r="D22" s="36" t="s">
        <v>1</v>
      </c>
      <c r="E22" s="37">
        <v>1</v>
      </c>
      <c r="F22" s="38">
        <v>0</v>
      </c>
      <c r="G22" s="39">
        <f>ROUND(E22*F22,2)</f>
        <v>0</v>
      </c>
    </row>
    <row r="23" spans="1:7" ht="15">
      <c r="A23" s="33">
        <v>37</v>
      </c>
      <c r="B23" s="34" t="s">
        <v>64</v>
      </c>
      <c r="C23" s="35" t="s">
        <v>68</v>
      </c>
      <c r="D23" s="36" t="s">
        <v>1</v>
      </c>
      <c r="E23" s="37">
        <v>1</v>
      </c>
      <c r="F23" s="38">
        <v>0</v>
      </c>
      <c r="G23" s="39">
        <f>ROUND(E23*F23,2)</f>
        <v>0</v>
      </c>
    </row>
    <row r="24" spans="1:7" ht="15">
      <c r="A24" s="26" t="s">
        <v>33</v>
      </c>
      <c r="B24" s="27" t="s">
        <v>69</v>
      </c>
      <c r="C24" s="28" t="s">
        <v>70</v>
      </c>
      <c r="D24" s="29"/>
      <c r="E24" s="30"/>
      <c r="F24" s="31"/>
      <c r="G24" s="31">
        <f>SUMIF(AG25:AG47,"&lt;&gt;NOR",G25:G47)</f>
        <v>0</v>
      </c>
    </row>
    <row r="25" spans="1:7" ht="18.75" customHeight="1">
      <c r="A25" s="33">
        <v>39</v>
      </c>
      <c r="B25" s="34" t="s">
        <v>178</v>
      </c>
      <c r="C25" s="35" t="s">
        <v>179</v>
      </c>
      <c r="D25" s="36" t="s">
        <v>4</v>
      </c>
      <c r="E25" s="37"/>
      <c r="F25" s="38"/>
      <c r="G25" s="39">
        <f aca="true" t="shared" si="1" ref="G25:G47">ROUND(E25*F25,2)</f>
        <v>0</v>
      </c>
    </row>
    <row r="26" spans="1:7" ht="17.25" customHeight="1">
      <c r="A26" s="33">
        <v>40</v>
      </c>
      <c r="B26" s="34" t="s">
        <v>180</v>
      </c>
      <c r="C26" s="35" t="s">
        <v>181</v>
      </c>
      <c r="D26" s="36" t="s">
        <v>4</v>
      </c>
      <c r="E26" s="37"/>
      <c r="F26" s="38"/>
      <c r="G26" s="39">
        <f t="shared" si="1"/>
        <v>0</v>
      </c>
    </row>
    <row r="27" spans="1:7" ht="15.75" customHeight="1">
      <c r="A27" s="33">
        <v>41</v>
      </c>
      <c r="B27" s="34" t="s">
        <v>182</v>
      </c>
      <c r="C27" s="35" t="s">
        <v>183</v>
      </c>
      <c r="D27" s="36" t="s">
        <v>4</v>
      </c>
      <c r="E27" s="37"/>
      <c r="F27" s="38"/>
      <c r="G27" s="39">
        <f t="shared" si="1"/>
        <v>0</v>
      </c>
    </row>
    <row r="28" spans="1:7" ht="16.5" customHeight="1">
      <c r="A28" s="33">
        <v>42</v>
      </c>
      <c r="B28" s="34" t="s">
        <v>71</v>
      </c>
      <c r="C28" s="35" t="s">
        <v>72</v>
      </c>
      <c r="D28" s="36" t="s">
        <v>4</v>
      </c>
      <c r="E28" s="37"/>
      <c r="F28" s="38"/>
      <c r="G28" s="39">
        <f t="shared" si="1"/>
        <v>0</v>
      </c>
    </row>
    <row r="29" spans="1:7" ht="18.75" customHeight="1">
      <c r="A29" s="33">
        <v>43</v>
      </c>
      <c r="B29" s="34" t="s">
        <v>73</v>
      </c>
      <c r="C29" s="35" t="s">
        <v>74</v>
      </c>
      <c r="D29" s="36" t="s">
        <v>4</v>
      </c>
      <c r="E29" s="37"/>
      <c r="F29" s="38"/>
      <c r="G29" s="39">
        <f t="shared" si="1"/>
        <v>0</v>
      </c>
    </row>
    <row r="30" spans="1:7" ht="19.5" customHeight="1">
      <c r="A30" s="33">
        <v>44</v>
      </c>
      <c r="B30" s="34" t="s">
        <v>75</v>
      </c>
      <c r="C30" s="35" t="s">
        <v>76</v>
      </c>
      <c r="D30" s="36" t="s">
        <v>4</v>
      </c>
      <c r="E30" s="37"/>
      <c r="F30" s="38"/>
      <c r="G30" s="39">
        <f t="shared" si="1"/>
        <v>0</v>
      </c>
    </row>
    <row r="31" spans="1:7" ht="20.25" customHeight="1">
      <c r="A31" s="33">
        <v>45</v>
      </c>
      <c r="B31" s="34" t="s">
        <v>153</v>
      </c>
      <c r="C31" s="35" t="s">
        <v>184</v>
      </c>
      <c r="D31" s="36" t="s">
        <v>4</v>
      </c>
      <c r="E31" s="37"/>
      <c r="F31" s="38"/>
      <c r="G31" s="39">
        <f t="shared" si="1"/>
        <v>0</v>
      </c>
    </row>
    <row r="32" spans="1:7" ht="20.25" customHeight="1">
      <c r="A32" s="33">
        <v>46</v>
      </c>
      <c r="B32" s="34" t="s">
        <v>185</v>
      </c>
      <c r="C32" s="35" t="s">
        <v>186</v>
      </c>
      <c r="D32" s="36" t="s">
        <v>4</v>
      </c>
      <c r="E32" s="37"/>
      <c r="F32" s="38"/>
      <c r="G32" s="39">
        <f t="shared" si="1"/>
        <v>0</v>
      </c>
    </row>
    <row r="33" spans="1:7" ht="18" customHeight="1">
      <c r="A33" s="33">
        <v>47</v>
      </c>
      <c r="B33" s="34" t="s">
        <v>187</v>
      </c>
      <c r="C33" s="35" t="s">
        <v>188</v>
      </c>
      <c r="D33" s="36" t="s">
        <v>4</v>
      </c>
      <c r="E33" s="37"/>
      <c r="F33" s="38"/>
      <c r="G33" s="39">
        <f t="shared" si="1"/>
        <v>0</v>
      </c>
    </row>
    <row r="34" spans="1:7" ht="19.5" customHeight="1">
      <c r="A34" s="33">
        <v>48</v>
      </c>
      <c r="B34" s="34" t="s">
        <v>155</v>
      </c>
      <c r="C34" s="35" t="s">
        <v>156</v>
      </c>
      <c r="D34" s="36" t="s">
        <v>4</v>
      </c>
      <c r="E34" s="37"/>
      <c r="F34" s="38"/>
      <c r="G34" s="39">
        <f t="shared" si="1"/>
        <v>0</v>
      </c>
    </row>
    <row r="35" spans="1:7" ht="18" customHeight="1">
      <c r="A35" s="33">
        <v>49</v>
      </c>
      <c r="B35" s="34" t="s">
        <v>189</v>
      </c>
      <c r="C35" s="35" t="s">
        <v>190</v>
      </c>
      <c r="D35" s="36" t="s">
        <v>4</v>
      </c>
      <c r="E35" s="37"/>
      <c r="F35" s="38"/>
      <c r="G35" s="39">
        <f t="shared" si="1"/>
        <v>0</v>
      </c>
    </row>
    <row r="36" spans="1:7" ht="18.75" customHeight="1">
      <c r="A36" s="33">
        <v>50</v>
      </c>
      <c r="B36" s="34" t="s">
        <v>191</v>
      </c>
      <c r="C36" s="35" t="s">
        <v>192</v>
      </c>
      <c r="D36" s="36" t="s">
        <v>4</v>
      </c>
      <c r="E36" s="37"/>
      <c r="F36" s="38"/>
      <c r="G36" s="39">
        <f t="shared" si="1"/>
        <v>0</v>
      </c>
    </row>
    <row r="37" spans="1:7" ht="18.75" customHeight="1">
      <c r="A37" s="33">
        <v>51</v>
      </c>
      <c r="B37" s="34" t="s">
        <v>77</v>
      </c>
      <c r="C37" s="35" t="s">
        <v>78</v>
      </c>
      <c r="D37" s="36" t="s">
        <v>4</v>
      </c>
      <c r="E37" s="37"/>
      <c r="F37" s="38"/>
      <c r="G37" s="39">
        <f t="shared" si="1"/>
        <v>0</v>
      </c>
    </row>
    <row r="38" spans="1:7" ht="16.5" customHeight="1">
      <c r="A38" s="33">
        <v>52</v>
      </c>
      <c r="B38" s="34" t="s">
        <v>193</v>
      </c>
      <c r="C38" s="35" t="s">
        <v>194</v>
      </c>
      <c r="D38" s="36" t="s">
        <v>1</v>
      </c>
      <c r="E38" s="37"/>
      <c r="F38" s="38"/>
      <c r="G38" s="39">
        <f t="shared" si="1"/>
        <v>0</v>
      </c>
    </row>
    <row r="39" spans="1:7" ht="18" customHeight="1">
      <c r="A39" s="33">
        <v>53</v>
      </c>
      <c r="B39" s="34" t="s">
        <v>195</v>
      </c>
      <c r="C39" s="35" t="s">
        <v>196</v>
      </c>
      <c r="D39" s="36" t="s">
        <v>1</v>
      </c>
      <c r="E39" s="37"/>
      <c r="F39" s="38"/>
      <c r="G39" s="39">
        <f t="shared" si="1"/>
        <v>0</v>
      </c>
    </row>
    <row r="40" spans="1:7" ht="18.75" customHeight="1">
      <c r="A40" s="33">
        <v>54</v>
      </c>
      <c r="B40" s="34" t="s">
        <v>79</v>
      </c>
      <c r="C40" s="35" t="s">
        <v>80</v>
      </c>
      <c r="D40" s="36" t="s">
        <v>1</v>
      </c>
      <c r="E40" s="37"/>
      <c r="F40" s="38"/>
      <c r="G40" s="39">
        <f t="shared" si="1"/>
        <v>0</v>
      </c>
    </row>
    <row r="41" spans="1:7" ht="17.25" customHeight="1">
      <c r="A41" s="33">
        <v>55</v>
      </c>
      <c r="B41" s="34" t="s">
        <v>81</v>
      </c>
      <c r="C41" s="35" t="s">
        <v>82</v>
      </c>
      <c r="D41" s="36" t="s">
        <v>1</v>
      </c>
      <c r="E41" s="37"/>
      <c r="F41" s="38"/>
      <c r="G41" s="39">
        <f t="shared" si="1"/>
        <v>0</v>
      </c>
    </row>
    <row r="42" spans="1:7" ht="18.75" customHeight="1">
      <c r="A42" s="33">
        <v>56</v>
      </c>
      <c r="B42" s="34" t="s">
        <v>83</v>
      </c>
      <c r="C42" s="35" t="s">
        <v>84</v>
      </c>
      <c r="D42" s="36" t="s">
        <v>1</v>
      </c>
      <c r="E42" s="37"/>
      <c r="F42" s="38"/>
      <c r="G42" s="39">
        <f t="shared" si="1"/>
        <v>0</v>
      </c>
    </row>
    <row r="43" spans="1:7" ht="20.25" customHeight="1">
      <c r="A43" s="33">
        <v>57</v>
      </c>
      <c r="B43" s="34" t="s">
        <v>85</v>
      </c>
      <c r="C43" s="35" t="s">
        <v>86</v>
      </c>
      <c r="D43" s="36" t="s">
        <v>87</v>
      </c>
      <c r="E43" s="37"/>
      <c r="F43" s="38"/>
      <c r="G43" s="39">
        <f t="shared" si="1"/>
        <v>0</v>
      </c>
    </row>
    <row r="44" spans="1:7" ht="18.75" customHeight="1">
      <c r="A44" s="33">
        <v>58</v>
      </c>
      <c r="B44" s="34" t="s">
        <v>88</v>
      </c>
      <c r="C44" s="35" t="s">
        <v>89</v>
      </c>
      <c r="D44" s="36" t="s">
        <v>4</v>
      </c>
      <c r="E44" s="37"/>
      <c r="F44" s="38"/>
      <c r="G44" s="39">
        <f t="shared" si="1"/>
        <v>0</v>
      </c>
    </row>
    <row r="45" spans="1:7" ht="30.75" customHeight="1">
      <c r="A45" s="33">
        <v>59</v>
      </c>
      <c r="B45" s="34" t="s">
        <v>90</v>
      </c>
      <c r="C45" s="35" t="s">
        <v>91</v>
      </c>
      <c r="D45" s="36" t="s">
        <v>4</v>
      </c>
      <c r="E45" s="37"/>
      <c r="F45" s="38"/>
      <c r="G45" s="39">
        <f t="shared" si="1"/>
        <v>0</v>
      </c>
    </row>
    <row r="46" spans="1:7" ht="15">
      <c r="A46" s="33">
        <v>60</v>
      </c>
      <c r="B46" s="34" t="s">
        <v>92</v>
      </c>
      <c r="C46" s="35" t="s">
        <v>93</v>
      </c>
      <c r="D46" s="36" t="s">
        <v>1</v>
      </c>
      <c r="E46" s="37"/>
      <c r="F46" s="38"/>
      <c r="G46" s="39">
        <f t="shared" si="1"/>
        <v>0</v>
      </c>
    </row>
    <row r="47" spans="1:7" ht="39.75" customHeight="1">
      <c r="A47" s="33">
        <v>62</v>
      </c>
      <c r="B47" s="34" t="s">
        <v>94</v>
      </c>
      <c r="C47" s="35" t="s">
        <v>157</v>
      </c>
      <c r="D47" s="36" t="s">
        <v>1</v>
      </c>
      <c r="E47" s="37"/>
      <c r="F47" s="38"/>
      <c r="G47" s="39">
        <f t="shared" si="1"/>
        <v>0</v>
      </c>
    </row>
    <row r="48" spans="1:7" ht="15">
      <c r="A48" s="26" t="s">
        <v>33</v>
      </c>
      <c r="B48" s="27" t="s">
        <v>96</v>
      </c>
      <c r="C48" s="28" t="s">
        <v>97</v>
      </c>
      <c r="D48" s="29"/>
      <c r="E48" s="30"/>
      <c r="F48" s="31"/>
      <c r="G48" s="31">
        <f>SUMIF(AG49:AG64,"&lt;&gt;NOR",G49:G64)</f>
        <v>0</v>
      </c>
    </row>
    <row r="49" spans="1:7" ht="15">
      <c r="A49" s="33">
        <v>63</v>
      </c>
      <c r="B49" s="34" t="s">
        <v>98</v>
      </c>
      <c r="C49" s="35" t="s">
        <v>99</v>
      </c>
      <c r="D49" s="36" t="s">
        <v>1</v>
      </c>
      <c r="E49" s="37">
        <v>3</v>
      </c>
      <c r="F49" s="38">
        <v>0</v>
      </c>
      <c r="G49" s="39">
        <f aca="true" t="shared" si="2" ref="G49:G64">ROUND(E49*F49,2)</f>
        <v>0</v>
      </c>
    </row>
    <row r="50" spans="1:7" ht="17.25" customHeight="1">
      <c r="A50" s="33">
        <v>64</v>
      </c>
      <c r="B50" s="34" t="s">
        <v>158</v>
      </c>
      <c r="C50" s="35" t="s">
        <v>159</v>
      </c>
      <c r="D50" s="36" t="s">
        <v>1</v>
      </c>
      <c r="E50" s="37"/>
      <c r="F50" s="38">
        <v>0</v>
      </c>
      <c r="G50" s="39">
        <f t="shared" si="2"/>
        <v>0</v>
      </c>
    </row>
    <row r="51" spans="1:7" ht="15">
      <c r="A51" s="33">
        <v>65</v>
      </c>
      <c r="B51" s="34" t="s">
        <v>197</v>
      </c>
      <c r="C51" s="35" t="s">
        <v>198</v>
      </c>
      <c r="D51" s="36" t="s">
        <v>1</v>
      </c>
      <c r="E51" s="37">
        <v>0</v>
      </c>
      <c r="F51" s="38">
        <v>0</v>
      </c>
      <c r="G51" s="39">
        <f t="shared" si="2"/>
        <v>0</v>
      </c>
    </row>
    <row r="52" spans="1:7" ht="15">
      <c r="A52" s="33">
        <v>66</v>
      </c>
      <c r="B52" s="34" t="s">
        <v>160</v>
      </c>
      <c r="C52" s="35" t="s">
        <v>161</v>
      </c>
      <c r="D52" s="36" t="s">
        <v>1</v>
      </c>
      <c r="E52" s="37"/>
      <c r="F52" s="38">
        <v>0</v>
      </c>
      <c r="G52" s="39">
        <f t="shared" si="2"/>
        <v>0</v>
      </c>
    </row>
    <row r="53" spans="1:7" ht="17.25" customHeight="1">
      <c r="A53" s="33">
        <v>67</v>
      </c>
      <c r="B53" s="34" t="s">
        <v>199</v>
      </c>
      <c r="C53" s="35" t="s">
        <v>200</v>
      </c>
      <c r="D53" s="36" t="s">
        <v>1</v>
      </c>
      <c r="E53" s="37"/>
      <c r="F53" s="38">
        <v>0</v>
      </c>
      <c r="G53" s="39">
        <f t="shared" si="2"/>
        <v>0</v>
      </c>
    </row>
    <row r="54" spans="1:7" ht="15">
      <c r="A54" s="33">
        <v>68</v>
      </c>
      <c r="B54" s="34" t="s">
        <v>162</v>
      </c>
      <c r="C54" s="35" t="s">
        <v>163</v>
      </c>
      <c r="D54" s="36" t="s">
        <v>1</v>
      </c>
      <c r="E54" s="37"/>
      <c r="F54" s="38">
        <v>0</v>
      </c>
      <c r="G54" s="39">
        <f t="shared" si="2"/>
        <v>0</v>
      </c>
    </row>
    <row r="55" spans="1:7" ht="15">
      <c r="A55" s="33">
        <v>69</v>
      </c>
      <c r="B55" s="34" t="s">
        <v>201</v>
      </c>
      <c r="C55" s="35" t="s">
        <v>202</v>
      </c>
      <c r="D55" s="36" t="s">
        <v>1</v>
      </c>
      <c r="E55" s="37"/>
      <c r="F55" s="38">
        <v>0</v>
      </c>
      <c r="G55" s="39">
        <f t="shared" si="2"/>
        <v>0</v>
      </c>
    </row>
    <row r="56" spans="1:7" ht="19.5" customHeight="1">
      <c r="A56" s="33">
        <v>70</v>
      </c>
      <c r="B56" s="34" t="s">
        <v>203</v>
      </c>
      <c r="C56" s="35" t="s">
        <v>204</v>
      </c>
      <c r="D56" s="36" t="s">
        <v>1</v>
      </c>
      <c r="E56" s="37"/>
      <c r="F56" s="38">
        <v>0</v>
      </c>
      <c r="G56" s="39">
        <f t="shared" si="2"/>
        <v>0</v>
      </c>
    </row>
    <row r="57" spans="1:7" ht="17.25" customHeight="1">
      <c r="A57" s="33">
        <v>71</v>
      </c>
      <c r="B57" s="34" t="s">
        <v>164</v>
      </c>
      <c r="C57" s="35" t="s">
        <v>165</v>
      </c>
      <c r="D57" s="36" t="s">
        <v>1</v>
      </c>
      <c r="E57" s="37"/>
      <c r="F57" s="38">
        <v>0</v>
      </c>
      <c r="G57" s="39">
        <f t="shared" si="2"/>
        <v>0</v>
      </c>
    </row>
    <row r="58" spans="1:7" ht="18" customHeight="1">
      <c r="A58" s="33">
        <v>72</v>
      </c>
      <c r="B58" s="34" t="s">
        <v>100</v>
      </c>
      <c r="C58" s="35" t="s">
        <v>205</v>
      </c>
      <c r="D58" s="36" t="s">
        <v>4</v>
      </c>
      <c r="E58" s="37">
        <v>100</v>
      </c>
      <c r="F58" s="38">
        <v>0</v>
      </c>
      <c r="G58" s="39">
        <f t="shared" si="2"/>
        <v>0</v>
      </c>
    </row>
    <row r="59" spans="1:7" ht="16.5" customHeight="1">
      <c r="A59" s="33">
        <v>73</v>
      </c>
      <c r="B59" s="34" t="s">
        <v>102</v>
      </c>
      <c r="C59" s="35" t="s">
        <v>103</v>
      </c>
      <c r="D59" s="36" t="s">
        <v>4</v>
      </c>
      <c r="E59" s="37"/>
      <c r="F59" s="38">
        <v>0</v>
      </c>
      <c r="G59" s="39">
        <f t="shared" si="2"/>
        <v>0</v>
      </c>
    </row>
    <row r="60" spans="1:7" ht="18" customHeight="1">
      <c r="A60" s="33">
        <v>74</v>
      </c>
      <c r="B60" s="34" t="s">
        <v>104</v>
      </c>
      <c r="C60" s="35" t="s">
        <v>105</v>
      </c>
      <c r="D60" s="36" t="s">
        <v>4</v>
      </c>
      <c r="E60" s="37"/>
      <c r="F60" s="38">
        <v>0</v>
      </c>
      <c r="G60" s="39">
        <f t="shared" si="2"/>
        <v>0</v>
      </c>
    </row>
    <row r="61" spans="1:7" ht="21" customHeight="1">
      <c r="A61" s="33">
        <v>75</v>
      </c>
      <c r="B61" s="34" t="s">
        <v>106</v>
      </c>
      <c r="C61" s="35" t="s">
        <v>107</v>
      </c>
      <c r="D61" s="36" t="s">
        <v>4</v>
      </c>
      <c r="E61" s="37"/>
      <c r="F61" s="38">
        <v>0</v>
      </c>
      <c r="G61" s="39">
        <f t="shared" si="2"/>
        <v>0</v>
      </c>
    </row>
    <row r="62" spans="1:7" ht="15">
      <c r="A62" s="33">
        <v>76</v>
      </c>
      <c r="B62" s="34" t="s">
        <v>166</v>
      </c>
      <c r="C62" s="35" t="s">
        <v>167</v>
      </c>
      <c r="D62" s="36" t="s">
        <v>4</v>
      </c>
      <c r="E62" s="37"/>
      <c r="F62" s="38">
        <v>0</v>
      </c>
      <c r="G62" s="39">
        <f t="shared" si="2"/>
        <v>0</v>
      </c>
    </row>
    <row r="63" spans="1:7" ht="18.75" customHeight="1">
      <c r="A63" s="33">
        <v>77</v>
      </c>
      <c r="B63" s="34" t="s">
        <v>206</v>
      </c>
      <c r="C63" s="35" t="s">
        <v>207</v>
      </c>
      <c r="D63" s="36" t="s">
        <v>1</v>
      </c>
      <c r="E63" s="37"/>
      <c r="F63" s="38">
        <v>0</v>
      </c>
      <c r="G63" s="39">
        <f t="shared" si="2"/>
        <v>0</v>
      </c>
    </row>
    <row r="64" spans="1:7" ht="31.5" customHeight="1">
      <c r="A64" s="33">
        <v>78</v>
      </c>
      <c r="B64" s="34" t="s">
        <v>168</v>
      </c>
      <c r="C64" s="35" t="s">
        <v>169</v>
      </c>
      <c r="D64" s="36" t="s">
        <v>1</v>
      </c>
      <c r="E64" s="37">
        <v>6</v>
      </c>
      <c r="F64" s="38">
        <v>0</v>
      </c>
      <c r="G64" s="39">
        <f t="shared" si="2"/>
        <v>0</v>
      </c>
    </row>
    <row r="65" spans="1:7" ht="15">
      <c r="A65" s="26" t="s">
        <v>33</v>
      </c>
      <c r="B65" s="27" t="s">
        <v>108</v>
      </c>
      <c r="C65" s="28" t="s">
        <v>109</v>
      </c>
      <c r="D65" s="29"/>
      <c r="E65" s="30"/>
      <c r="F65" s="31"/>
      <c r="G65" s="31">
        <f>SUMIF(AG66:AG73,"&lt;&gt;NOR",G66:G73)</f>
        <v>0</v>
      </c>
    </row>
    <row r="66" spans="1:7" ht="19.5" customHeight="1">
      <c r="A66" s="33">
        <v>79</v>
      </c>
      <c r="B66" s="34" t="s">
        <v>110</v>
      </c>
      <c r="C66" s="35" t="s">
        <v>111</v>
      </c>
      <c r="D66" s="36" t="s">
        <v>1</v>
      </c>
      <c r="E66" s="37">
        <v>1</v>
      </c>
      <c r="F66" s="38">
        <v>0</v>
      </c>
      <c r="G66" s="39">
        <f aca="true" t="shared" si="3" ref="G66:G73">ROUND(E66*F66,2)</f>
        <v>0</v>
      </c>
    </row>
    <row r="67" spans="1:7" ht="18.75" customHeight="1">
      <c r="A67" s="33">
        <v>80</v>
      </c>
      <c r="B67" s="34" t="s">
        <v>112</v>
      </c>
      <c r="C67" s="35" t="s">
        <v>113</v>
      </c>
      <c r="D67" s="36" t="s">
        <v>114</v>
      </c>
      <c r="E67" s="37">
        <v>4</v>
      </c>
      <c r="F67" s="38">
        <v>0</v>
      </c>
      <c r="G67" s="39">
        <f t="shared" si="3"/>
        <v>0</v>
      </c>
    </row>
    <row r="68" spans="1:7" ht="21.75" customHeight="1">
      <c r="A68" s="33">
        <v>81</v>
      </c>
      <c r="B68" s="34" t="s">
        <v>115</v>
      </c>
      <c r="C68" s="35" t="s">
        <v>116</v>
      </c>
      <c r="D68" s="36" t="s">
        <v>117</v>
      </c>
      <c r="E68" s="37">
        <v>1</v>
      </c>
      <c r="F68" s="38">
        <v>0</v>
      </c>
      <c r="G68" s="39">
        <f t="shared" si="3"/>
        <v>0</v>
      </c>
    </row>
    <row r="69" spans="1:7" ht="20.25" customHeight="1">
      <c r="A69" s="33">
        <v>84</v>
      </c>
      <c r="B69" s="34" t="s">
        <v>120</v>
      </c>
      <c r="C69" s="35" t="s">
        <v>121</v>
      </c>
      <c r="D69" s="36" t="s">
        <v>114</v>
      </c>
      <c r="E69" s="37">
        <v>1</v>
      </c>
      <c r="F69" s="38">
        <v>0</v>
      </c>
      <c r="G69" s="39">
        <f t="shared" si="3"/>
        <v>0</v>
      </c>
    </row>
    <row r="70" spans="1:7" ht="18.75" customHeight="1">
      <c r="A70" s="33">
        <v>85</v>
      </c>
      <c r="B70" s="34" t="s">
        <v>122</v>
      </c>
      <c r="C70" s="35" t="s">
        <v>123</v>
      </c>
      <c r="D70" s="36" t="s">
        <v>124</v>
      </c>
      <c r="E70" s="37">
        <v>1</v>
      </c>
      <c r="F70" s="38">
        <v>0</v>
      </c>
      <c r="G70" s="39">
        <f t="shared" si="3"/>
        <v>0</v>
      </c>
    </row>
    <row r="71" spans="1:7" ht="17.25" customHeight="1">
      <c r="A71" s="33">
        <v>87</v>
      </c>
      <c r="B71" s="34" t="s">
        <v>125</v>
      </c>
      <c r="C71" s="35" t="s">
        <v>126</v>
      </c>
      <c r="D71" s="36" t="s">
        <v>124</v>
      </c>
      <c r="E71" s="37">
        <v>2</v>
      </c>
      <c r="F71" s="38">
        <v>0</v>
      </c>
      <c r="G71" s="39">
        <f t="shared" si="3"/>
        <v>0</v>
      </c>
    </row>
    <row r="72" spans="1:7" ht="15" customHeight="1">
      <c r="A72" s="33">
        <v>88</v>
      </c>
      <c r="B72" s="34" t="s">
        <v>127</v>
      </c>
      <c r="C72" s="35" t="s">
        <v>128</v>
      </c>
      <c r="D72" s="36" t="s">
        <v>114</v>
      </c>
      <c r="E72" s="37">
        <v>4</v>
      </c>
      <c r="F72" s="38">
        <v>0</v>
      </c>
      <c r="G72" s="39">
        <f t="shared" si="3"/>
        <v>0</v>
      </c>
    </row>
    <row r="73" spans="1:7" ht="18" customHeight="1">
      <c r="A73" s="41">
        <v>90</v>
      </c>
      <c r="B73" s="42" t="s">
        <v>129</v>
      </c>
      <c r="C73" s="43" t="s">
        <v>130</v>
      </c>
      <c r="D73" s="44" t="s">
        <v>1</v>
      </c>
      <c r="E73" s="45">
        <v>1</v>
      </c>
      <c r="F73" s="46">
        <v>0</v>
      </c>
      <c r="G73" s="47">
        <f t="shared" si="3"/>
        <v>0</v>
      </c>
    </row>
    <row r="74" spans="1:7" ht="15">
      <c r="A74" s="49"/>
      <c r="B74" s="50"/>
      <c r="C74" s="51"/>
      <c r="D74" s="52"/>
      <c r="E74" s="49"/>
      <c r="F74" s="49"/>
      <c r="G74" s="49"/>
    </row>
    <row r="75" spans="1:7" ht="15">
      <c r="A75" s="53"/>
      <c r="B75" s="54" t="s">
        <v>0</v>
      </c>
      <c r="C75" s="55"/>
      <c r="D75" s="56"/>
      <c r="E75" s="57"/>
      <c r="F75" s="57"/>
      <c r="G75" s="58">
        <f>G8+G15+G20+G24+G48+G65</f>
        <v>0</v>
      </c>
    </row>
  </sheetData>
  <mergeCells count="4">
    <mergeCell ref="A1:G1"/>
    <mergeCell ref="C2:G2"/>
    <mergeCell ref="C3:G3"/>
    <mergeCell ref="C4:G4"/>
  </mergeCells>
  <printOptions/>
  <pageMargins left="0.7000000000000001" right="0.7000000000000001" top="0.7874015750000001" bottom="0.7874015750000001" header="0.30000000000000004" footer="0.30000000000000004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70AF2-BBD6-4246-BAE0-A346E2467602}">
  <dimension ref="A1:F16"/>
  <sheetViews>
    <sheetView workbookViewId="0" topLeftCell="A1">
      <selection activeCell="B31" sqref="B31"/>
    </sheetView>
  </sheetViews>
  <sheetFormatPr defaultColWidth="9.140625" defaultRowHeight="15"/>
  <cols>
    <col min="1" max="1" width="19.28125" style="14" customWidth="1"/>
    <col min="2" max="2" width="59.140625" style="14" customWidth="1"/>
    <col min="3" max="5" width="9.140625" style="14" customWidth="1"/>
    <col min="6" max="6" width="15.7109375" style="14" customWidth="1"/>
    <col min="7" max="7" width="9.140625" style="14" customWidth="1"/>
    <col min="8" max="16384" width="9.140625" style="14" customWidth="1"/>
  </cols>
  <sheetData>
    <row r="1" spans="1:2" ht="20.25" customHeight="1">
      <c r="A1" s="108" t="s">
        <v>210</v>
      </c>
      <c r="B1" s="109" t="s">
        <v>234</v>
      </c>
    </row>
    <row r="2" spans="1:2" ht="21.75" customHeight="1">
      <c r="A2" s="110" t="s">
        <v>211</v>
      </c>
      <c r="B2" s="111" t="s">
        <v>212</v>
      </c>
    </row>
    <row r="3" spans="1:2" ht="20.25" customHeight="1" thickBot="1">
      <c r="A3" s="112" t="s">
        <v>213</v>
      </c>
      <c r="B3" s="113" t="s">
        <v>214</v>
      </c>
    </row>
    <row r="4" ht="15.75" thickBot="1">
      <c r="B4" s="114"/>
    </row>
    <row r="5" spans="1:6" ht="15">
      <c r="A5" s="115" t="s">
        <v>215</v>
      </c>
      <c r="B5" s="116" t="s">
        <v>216</v>
      </c>
      <c r="C5" s="117" t="s">
        <v>217</v>
      </c>
      <c r="D5" s="117" t="s">
        <v>218</v>
      </c>
      <c r="E5" s="117" t="s">
        <v>219</v>
      </c>
      <c r="F5" s="118" t="s">
        <v>220</v>
      </c>
    </row>
    <row r="6" spans="1:6" ht="15.75" customHeight="1">
      <c r="A6" s="110" t="s">
        <v>221</v>
      </c>
      <c r="B6" s="119" t="s">
        <v>222</v>
      </c>
      <c r="C6" s="125">
        <v>1</v>
      </c>
      <c r="D6" s="125" t="s">
        <v>1</v>
      </c>
      <c r="E6" s="120">
        <v>0</v>
      </c>
      <c r="F6" s="121">
        <f aca="true" t="shared" si="0" ref="F6:F15">C6*E6</f>
        <v>0</v>
      </c>
    </row>
    <row r="7" spans="1:6" ht="15">
      <c r="A7" s="110" t="s">
        <v>223</v>
      </c>
      <c r="B7" s="119" t="s">
        <v>224</v>
      </c>
      <c r="C7" s="125">
        <v>1</v>
      </c>
      <c r="D7" s="125" t="s">
        <v>1</v>
      </c>
      <c r="E7" s="120">
        <v>0</v>
      </c>
      <c r="F7" s="121">
        <f t="shared" si="0"/>
        <v>0</v>
      </c>
    </row>
    <row r="8" spans="1:6" ht="15">
      <c r="A8" s="110" t="s">
        <v>225</v>
      </c>
      <c r="B8" s="119" t="s">
        <v>226</v>
      </c>
      <c r="C8" s="125">
        <v>1</v>
      </c>
      <c r="D8" s="125" t="s">
        <v>1</v>
      </c>
      <c r="E8" s="120">
        <v>0</v>
      </c>
      <c r="F8" s="121">
        <f t="shared" si="0"/>
        <v>0</v>
      </c>
    </row>
    <row r="9" spans="1:6" ht="32.25" customHeight="1">
      <c r="A9" s="110" t="s">
        <v>227</v>
      </c>
      <c r="B9" s="119" t="s">
        <v>228</v>
      </c>
      <c r="C9" s="125">
        <v>3</v>
      </c>
      <c r="D9" s="125" t="s">
        <v>1</v>
      </c>
      <c r="E9" s="120">
        <v>0</v>
      </c>
      <c r="F9" s="121">
        <f t="shared" si="0"/>
        <v>0</v>
      </c>
    </row>
    <row r="10" spans="1:6" ht="15">
      <c r="A10" s="110"/>
      <c r="B10" s="119" t="s">
        <v>229</v>
      </c>
      <c r="C10" s="125">
        <v>1</v>
      </c>
      <c r="D10" s="125" t="s">
        <v>66</v>
      </c>
      <c r="E10" s="120">
        <v>0</v>
      </c>
      <c r="F10" s="121">
        <f t="shared" si="0"/>
        <v>0</v>
      </c>
    </row>
    <row r="11" spans="1:6" ht="15">
      <c r="A11" s="110"/>
      <c r="B11" s="119" t="s">
        <v>65</v>
      </c>
      <c r="C11" s="125">
        <v>1</v>
      </c>
      <c r="D11" s="125" t="s">
        <v>66</v>
      </c>
      <c r="E11" s="120">
        <v>0</v>
      </c>
      <c r="F11" s="121">
        <f t="shared" si="0"/>
        <v>0</v>
      </c>
    </row>
    <row r="12" spans="1:6" ht="15">
      <c r="A12" s="110"/>
      <c r="B12" s="119" t="s">
        <v>68</v>
      </c>
      <c r="C12" s="125">
        <v>1</v>
      </c>
      <c r="D12" s="125" t="s">
        <v>66</v>
      </c>
      <c r="E12" s="120">
        <v>0</v>
      </c>
      <c r="F12" s="121">
        <f t="shared" si="0"/>
        <v>0</v>
      </c>
    </row>
    <row r="13" spans="1:6" ht="15">
      <c r="A13" s="110"/>
      <c r="B13" s="119" t="s">
        <v>230</v>
      </c>
      <c r="C13" s="125">
        <v>1</v>
      </c>
      <c r="D13" s="125" t="s">
        <v>66</v>
      </c>
      <c r="E13" s="120">
        <v>0</v>
      </c>
      <c r="F13" s="121">
        <f t="shared" si="0"/>
        <v>0</v>
      </c>
    </row>
    <row r="14" spans="1:6" ht="15">
      <c r="A14" s="110"/>
      <c r="B14" s="119" t="s">
        <v>231</v>
      </c>
      <c r="C14" s="125">
        <v>1</v>
      </c>
      <c r="D14" s="125" t="s">
        <v>66</v>
      </c>
      <c r="E14" s="120">
        <v>0</v>
      </c>
      <c r="F14" s="121">
        <f t="shared" si="0"/>
        <v>0</v>
      </c>
    </row>
    <row r="15" spans="1:6" ht="15">
      <c r="A15" s="110"/>
      <c r="B15" s="119" t="s">
        <v>232</v>
      </c>
      <c r="C15" s="125">
        <v>1</v>
      </c>
      <c r="D15" s="125" t="s">
        <v>66</v>
      </c>
      <c r="E15" s="120">
        <v>0</v>
      </c>
      <c r="F15" s="121">
        <f t="shared" si="0"/>
        <v>0</v>
      </c>
    </row>
    <row r="16" spans="1:6" ht="17.25" customHeight="1" thickBot="1">
      <c r="A16" s="122"/>
      <c r="B16" s="161" t="s">
        <v>233</v>
      </c>
      <c r="C16" s="162"/>
      <c r="D16" s="162"/>
      <c r="E16" s="163"/>
      <c r="F16" s="123">
        <f>SUM(F6:F15)</f>
        <v>0</v>
      </c>
    </row>
  </sheetData>
  <mergeCells count="1">
    <mergeCell ref="B16:E16"/>
  </mergeCells>
  <printOptions/>
  <pageMargins left="0.7000000000000001" right="0.7000000000000001" top="0.7874015750000001" bottom="0.7874015750000001" header="0.30000000000000004" footer="0.3000000000000000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2022-07-29T10:53:12Z</dcterms:modified>
  <cp:category/>
  <cp:version/>
  <cp:contentType/>
  <cp:contentStatus/>
</cp:coreProperties>
</file>