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2_VZMR\2023\032_MaR vytápění objektů B70, B108, 15, 4\2_ZD na E-ZAK\"/>
    </mc:Choice>
  </mc:AlternateContent>
  <xr:revisionPtr revIDLastSave="0" documentId="8_{E189EB27-83B0-4365-8967-C43C17B910CD}" xr6:coauthVersionLast="47" xr6:coauthVersionMax="47" xr10:uidLastSave="{00000000-0000-0000-0000-000000000000}"/>
  <bookViews>
    <workbookView xWindow="-120" yWindow="-120" windowWidth="29040" windowHeight="17640" activeTab="7" xr2:uid="{78F0FB88-5E87-49DE-8F51-970DDE6691FB}"/>
    <workbookView xWindow="-120" yWindow="-120" windowWidth="29040" windowHeight="17640" tabRatio="649" xr2:uid="{0482ECFD-965B-4E55-A880-C87914006A29}"/>
  </bookViews>
  <sheets>
    <sheet name="Celková cena" sheetId="9" r:id="rId1"/>
    <sheet name="Objekt B108 Bludovice" sheetId="7" r:id="rId2"/>
    <sheet name="Objekt 70 Bludovice" sheetId="6" r:id="rId3"/>
    <sheet name="15 - Kompresorovna" sheetId="2" r:id="rId4"/>
    <sheet name="15 - Široký" sheetId="3" r:id="rId5"/>
    <sheet name="15 - Sklad Linde" sheetId="4" r:id="rId6"/>
    <sheet name="15 - Zámečnická dílna" sheetId="5" r:id="rId7"/>
    <sheet name="Objekt č.4"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9" l="1"/>
  <c r="E13" i="9"/>
  <c r="E12" i="9"/>
  <c r="E11" i="9"/>
  <c r="E10" i="9"/>
  <c r="E9" i="9"/>
  <c r="E8" i="9"/>
  <c r="E7" i="9"/>
  <c r="E9" i="7" l="1"/>
  <c r="E8" i="7"/>
  <c r="E21" i="6"/>
  <c r="E20" i="6"/>
  <c r="E19" i="6"/>
  <c r="E18" i="6"/>
  <c r="E17" i="6"/>
  <c r="E16" i="6"/>
  <c r="E15" i="6"/>
  <c r="E14" i="6"/>
  <c r="E9" i="6"/>
  <c r="E8" i="6"/>
  <c r="E9" i="5" l="1"/>
  <c r="E8" i="5"/>
  <c r="E9" i="4" l="1"/>
  <c r="E8" i="4"/>
  <c r="E21" i="3" l="1"/>
  <c r="E20" i="3"/>
  <c r="E19" i="3"/>
  <c r="E18" i="3"/>
  <c r="E17" i="3"/>
  <c r="E16" i="3"/>
  <c r="E15" i="3"/>
  <c r="E9" i="3"/>
  <c r="E8" i="3"/>
  <c r="E10" i="2" l="1"/>
  <c r="E9" i="2"/>
  <c r="E10" i="8" l="1"/>
  <c r="E11" i="8"/>
  <c r="K11" i="8" s="1"/>
  <c r="K10" i="8" s="1"/>
  <c r="G11" i="8"/>
  <c r="G10" i="8" s="1"/>
  <c r="I11" i="8"/>
  <c r="I10" i="8" s="1"/>
  <c r="M11" i="8"/>
  <c r="M10" i="8" s="1"/>
  <c r="O11" i="8"/>
  <c r="O10" i="8" s="1"/>
  <c r="E15" i="8"/>
  <c r="K15" i="8" s="1"/>
  <c r="K14" i="8" s="1"/>
  <c r="G15" i="8"/>
  <c r="G14" i="8" s="1"/>
  <c r="I15" i="8"/>
  <c r="I14" i="8" s="1"/>
  <c r="M15" i="8"/>
  <c r="M14" i="8" s="1"/>
  <c r="O15" i="8"/>
  <c r="O14" i="8" s="1"/>
  <c r="E16" i="8"/>
  <c r="E17" i="8"/>
  <c r="E18" i="8"/>
  <c r="K18" i="8" s="1"/>
  <c r="G18" i="8"/>
  <c r="I18" i="8"/>
  <c r="M18" i="8"/>
  <c r="O18" i="8"/>
  <c r="E21" i="8"/>
  <c r="K21" i="8" s="1"/>
  <c r="G21" i="8"/>
  <c r="I21" i="8"/>
  <c r="M21" i="8"/>
  <c r="O21" i="8"/>
  <c r="E22" i="8"/>
  <c r="K22" i="8" s="1"/>
  <c r="G22" i="8"/>
  <c r="I22" i="8"/>
  <c r="M22" i="8"/>
  <c r="O22" i="8"/>
  <c r="G24" i="8"/>
  <c r="I24" i="8"/>
  <c r="M24" i="8"/>
  <c r="O24" i="8"/>
  <c r="E25" i="8"/>
  <c r="K25" i="8" s="1"/>
  <c r="G25" i="8"/>
  <c r="I25" i="8"/>
  <c r="M25" i="8"/>
  <c r="O25" i="8"/>
  <c r="E26" i="8"/>
  <c r="K26" i="8" s="1"/>
  <c r="G26" i="8"/>
  <c r="I26" i="8"/>
  <c r="M26" i="8"/>
  <c r="O26" i="8"/>
  <c r="E27" i="8"/>
  <c r="K27" i="8" s="1"/>
  <c r="G27" i="8"/>
  <c r="I27" i="8"/>
  <c r="M27" i="8"/>
  <c r="O27" i="8"/>
  <c r="E28" i="8"/>
  <c r="K28" i="8" s="1"/>
  <c r="G28" i="8"/>
  <c r="I28" i="8"/>
  <c r="M28" i="8"/>
  <c r="O28" i="8"/>
  <c r="E29" i="8"/>
  <c r="K29" i="8" s="1"/>
  <c r="G29" i="8"/>
  <c r="I29" i="8"/>
  <c r="M29" i="8"/>
  <c r="O29" i="8"/>
  <c r="E30" i="8"/>
  <c r="K30" i="8" s="1"/>
  <c r="G30" i="8"/>
  <c r="I30" i="8"/>
  <c r="M30" i="8"/>
  <c r="O30" i="8"/>
  <c r="E31" i="8"/>
  <c r="K31" i="8" s="1"/>
  <c r="G31" i="8"/>
  <c r="I31" i="8"/>
  <c r="M31" i="8"/>
  <c r="O31" i="8"/>
  <c r="E32" i="8"/>
  <c r="K32" i="8" s="1"/>
  <c r="G32" i="8"/>
  <c r="I32" i="8"/>
  <c r="M32" i="8"/>
  <c r="O32" i="8"/>
  <c r="E33" i="8"/>
  <c r="K33" i="8" s="1"/>
  <c r="G33" i="8"/>
  <c r="I33" i="8"/>
  <c r="M33" i="8"/>
  <c r="O33" i="8"/>
  <c r="E34" i="8"/>
  <c r="K34" i="8" s="1"/>
  <c r="G34" i="8"/>
  <c r="I34" i="8"/>
  <c r="M34" i="8"/>
  <c r="O34" i="8"/>
  <c r="E36" i="8"/>
  <c r="K36" i="8" s="1"/>
  <c r="G36" i="8"/>
  <c r="I36" i="8"/>
  <c r="M36" i="8"/>
  <c r="O36" i="8"/>
  <c r="E37" i="8"/>
  <c r="K37" i="8" s="1"/>
  <c r="G37" i="8"/>
  <c r="I37" i="8"/>
  <c r="M37" i="8"/>
  <c r="O37" i="8"/>
  <c r="E38" i="8"/>
  <c r="K38" i="8" s="1"/>
  <c r="G38" i="8"/>
  <c r="I38" i="8"/>
  <c r="M38" i="8"/>
  <c r="O38" i="8"/>
  <c r="E39" i="8"/>
  <c r="K39" i="8" s="1"/>
  <c r="G39" i="8"/>
  <c r="I39" i="8"/>
  <c r="M39" i="8"/>
  <c r="O39" i="8"/>
  <c r="E40" i="8"/>
  <c r="K40" i="8" s="1"/>
  <c r="G40" i="8"/>
  <c r="I40" i="8"/>
  <c r="M40" i="8"/>
  <c r="O40" i="8"/>
  <c r="E41" i="8"/>
  <c r="K41" i="8" s="1"/>
  <c r="G41" i="8"/>
  <c r="I41" i="8"/>
  <c r="M41" i="8"/>
  <c r="O41" i="8"/>
  <c r="E42" i="8"/>
  <c r="K42" i="8" s="1"/>
  <c r="G42" i="8"/>
  <c r="I42" i="8"/>
  <c r="M42" i="8"/>
  <c r="O42" i="8"/>
  <c r="E43" i="8"/>
  <c r="K43" i="8" s="1"/>
  <c r="G43" i="8"/>
  <c r="I43" i="8"/>
  <c r="M43" i="8"/>
  <c r="O43" i="8"/>
  <c r="E35" i="8" l="1"/>
  <c r="O17" i="8"/>
  <c r="O23" i="8"/>
  <c r="O35" i="8"/>
  <c r="I35" i="8"/>
  <c r="M35" i="8"/>
  <c r="M23" i="8"/>
  <c r="G35" i="8"/>
  <c r="G23" i="8"/>
  <c r="M17" i="8"/>
  <c r="I23" i="8"/>
  <c r="I17" i="8"/>
  <c r="G17" i="8"/>
  <c r="K17" i="8"/>
  <c r="E14" i="8"/>
  <c r="K35" i="8"/>
  <c r="E12" i="7"/>
  <c r="E13" i="7"/>
  <c r="E14" i="7"/>
  <c r="E16" i="7"/>
  <c r="E19" i="7"/>
  <c r="E15" i="7" s="1"/>
  <c r="E20" i="7"/>
  <c r="E22" i="7"/>
  <c r="E23" i="7"/>
  <c r="E24" i="7"/>
  <c r="E25" i="7"/>
  <c r="E21" i="7" s="1"/>
  <c r="E26" i="7"/>
  <c r="E27" i="7"/>
  <c r="E28" i="7"/>
  <c r="E29" i="7"/>
  <c r="E30" i="7"/>
  <c r="E31" i="7"/>
  <c r="E32" i="7"/>
  <c r="E33" i="7"/>
  <c r="E34" i="7"/>
  <c r="E35" i="7"/>
  <c r="E36" i="7"/>
  <c r="E37" i="7"/>
  <c r="E38" i="7"/>
  <c r="E39" i="7"/>
  <c r="E40" i="7"/>
  <c r="E41" i="7"/>
  <c r="E42" i="7"/>
  <c r="E43" i="7"/>
  <c r="E45" i="7" l="1"/>
  <c r="E13" i="6"/>
  <c r="E22" i="6"/>
  <c r="E24" i="6"/>
  <c r="E23" i="6" s="1"/>
  <c r="E29" i="6"/>
  <c r="E30" i="6"/>
  <c r="E32" i="6"/>
  <c r="E33" i="6"/>
  <c r="E34" i="6"/>
  <c r="E35" i="6"/>
  <c r="E36" i="6"/>
  <c r="E37" i="6"/>
  <c r="E38" i="6"/>
  <c r="E39" i="6"/>
  <c r="E40" i="6"/>
  <c r="E41" i="6"/>
  <c r="E42" i="6"/>
  <c r="E43" i="6"/>
  <c r="E45" i="6"/>
  <c r="E46" i="6"/>
  <c r="E47" i="6"/>
  <c r="E48" i="6"/>
  <c r="E49" i="6"/>
  <c r="E50" i="6"/>
  <c r="E51" i="6"/>
  <c r="E52" i="6"/>
  <c r="E53" i="6"/>
  <c r="E12" i="6" l="1"/>
  <c r="E44" i="6"/>
  <c r="E31" i="6"/>
  <c r="E14" i="5"/>
  <c r="E15" i="5"/>
  <c r="E13" i="5" s="1"/>
  <c r="E17" i="5"/>
  <c r="E16" i="5" s="1"/>
  <c r="E20" i="5"/>
  <c r="E21" i="5"/>
  <c r="E23" i="5"/>
  <c r="E24" i="5"/>
  <c r="E25" i="5"/>
  <c r="E26" i="5"/>
  <c r="E27" i="5"/>
  <c r="E28" i="5"/>
  <c r="E29" i="5"/>
  <c r="E30" i="5"/>
  <c r="E31" i="5"/>
  <c r="E32" i="5"/>
  <c r="E33" i="5"/>
  <c r="E34" i="5"/>
  <c r="E35" i="5"/>
  <c r="E36" i="5"/>
  <c r="E37" i="5"/>
  <c r="E38" i="5"/>
  <c r="E39" i="5"/>
  <c r="E40" i="5"/>
  <c r="E41" i="5"/>
  <c r="E42" i="5"/>
  <c r="E43" i="5"/>
  <c r="E44" i="5"/>
  <c r="E55" i="6" l="1"/>
  <c r="E22" i="5"/>
  <c r="E46" i="5" s="1"/>
  <c r="E14" i="4"/>
  <c r="E13" i="4" s="1"/>
  <c r="E15" i="4"/>
  <c r="E17" i="4"/>
  <c r="E16" i="4" s="1"/>
  <c r="E20" i="4"/>
  <c r="E21" i="4"/>
  <c r="E23" i="4"/>
  <c r="E24" i="4"/>
  <c r="E25" i="4"/>
  <c r="E26" i="4"/>
  <c r="E27" i="4"/>
  <c r="E28" i="4"/>
  <c r="E29" i="4"/>
  <c r="E30" i="4"/>
  <c r="E31" i="4"/>
  <c r="E32" i="4"/>
  <c r="E33" i="4"/>
  <c r="E34" i="4"/>
  <c r="E22" i="4" s="1"/>
  <c r="E35" i="4"/>
  <c r="E36" i="4"/>
  <c r="E37" i="4"/>
  <c r="E38" i="4"/>
  <c r="E39" i="4"/>
  <c r="E40" i="4"/>
  <c r="E41" i="4"/>
  <c r="E42" i="4"/>
  <c r="E43" i="4"/>
  <c r="E44" i="4"/>
  <c r="E46" i="4" l="1"/>
  <c r="E14" i="3"/>
  <c r="E22" i="3"/>
  <c r="E24" i="3"/>
  <c r="E28" i="3"/>
  <c r="E29" i="3"/>
  <c r="E31" i="3"/>
  <c r="E32" i="3"/>
  <c r="E33" i="3"/>
  <c r="E34" i="3"/>
  <c r="E35" i="3"/>
  <c r="E36" i="3"/>
  <c r="E37" i="3"/>
  <c r="E38" i="3"/>
  <c r="E39" i="3"/>
  <c r="E40" i="3"/>
  <c r="E41" i="3"/>
  <c r="E42" i="3"/>
  <c r="E44" i="3"/>
  <c r="E45" i="3"/>
  <c r="E46" i="3"/>
  <c r="E47" i="3"/>
  <c r="E48" i="3"/>
  <c r="E49" i="3"/>
  <c r="E50" i="3"/>
  <c r="E51" i="3"/>
  <c r="E52" i="3"/>
  <c r="E43" i="3" s="1"/>
  <c r="E13" i="3" l="1"/>
  <c r="E23" i="3"/>
  <c r="E30" i="3"/>
  <c r="E14" i="2"/>
  <c r="K14" i="2" s="1"/>
  <c r="G14" i="2"/>
  <c r="I14" i="2"/>
  <c r="M14" i="2"/>
  <c r="O14" i="2"/>
  <c r="E15" i="2"/>
  <c r="K15" i="2" s="1"/>
  <c r="G15" i="2"/>
  <c r="I15" i="2"/>
  <c r="M15" i="2"/>
  <c r="O15" i="2"/>
  <c r="E16" i="2"/>
  <c r="K16" i="2" s="1"/>
  <c r="G16" i="2"/>
  <c r="I16" i="2"/>
  <c r="M16" i="2"/>
  <c r="O16" i="2"/>
  <c r="E17" i="2"/>
  <c r="K17" i="2" s="1"/>
  <c r="G17" i="2"/>
  <c r="I17" i="2"/>
  <c r="M17" i="2"/>
  <c r="O17" i="2"/>
  <c r="E18" i="2"/>
  <c r="K18" i="2" s="1"/>
  <c r="G18" i="2"/>
  <c r="I18" i="2"/>
  <c r="M18" i="2"/>
  <c r="O18" i="2"/>
  <c r="E19" i="2"/>
  <c r="K19" i="2" s="1"/>
  <c r="G19" i="2"/>
  <c r="I19" i="2"/>
  <c r="M19" i="2"/>
  <c r="O19" i="2"/>
  <c r="E20" i="2"/>
  <c r="E21" i="2"/>
  <c r="K21" i="2" s="1"/>
  <c r="G21" i="2"/>
  <c r="I21" i="2"/>
  <c r="M21" i="2"/>
  <c r="O21" i="2"/>
  <c r="E26" i="2"/>
  <c r="K26" i="2" s="1"/>
  <c r="G26" i="2"/>
  <c r="I26" i="2"/>
  <c r="M26" i="2"/>
  <c r="O26" i="2"/>
  <c r="E27" i="2"/>
  <c r="K27" i="2" s="1"/>
  <c r="G27" i="2"/>
  <c r="I27" i="2"/>
  <c r="M27" i="2"/>
  <c r="O27" i="2"/>
  <c r="E29" i="2"/>
  <c r="K29" i="2" s="1"/>
  <c r="G29" i="2"/>
  <c r="I29" i="2"/>
  <c r="M29" i="2"/>
  <c r="O29" i="2"/>
  <c r="E30" i="2"/>
  <c r="K30" i="2" s="1"/>
  <c r="G30" i="2"/>
  <c r="I30" i="2"/>
  <c r="M30" i="2"/>
  <c r="O30" i="2"/>
  <c r="E31" i="2"/>
  <c r="K31" i="2" s="1"/>
  <c r="G31" i="2"/>
  <c r="I31" i="2"/>
  <c r="M31" i="2"/>
  <c r="O31" i="2"/>
  <c r="E32" i="2"/>
  <c r="K32" i="2" s="1"/>
  <c r="G32" i="2"/>
  <c r="I32" i="2"/>
  <c r="M32" i="2"/>
  <c r="O32" i="2"/>
  <c r="E33" i="2"/>
  <c r="K33" i="2" s="1"/>
  <c r="G33" i="2"/>
  <c r="I33" i="2"/>
  <c r="M33" i="2"/>
  <c r="O33" i="2"/>
  <c r="E34" i="2"/>
  <c r="K34" i="2" s="1"/>
  <c r="G34" i="2"/>
  <c r="I34" i="2"/>
  <c r="M34" i="2"/>
  <c r="O34" i="2"/>
  <c r="E35" i="2"/>
  <c r="K35" i="2" s="1"/>
  <c r="G35" i="2"/>
  <c r="I35" i="2"/>
  <c r="M35" i="2"/>
  <c r="O35" i="2"/>
  <c r="E36" i="2"/>
  <c r="K36" i="2" s="1"/>
  <c r="G36" i="2"/>
  <c r="I36" i="2"/>
  <c r="M36" i="2"/>
  <c r="O36" i="2"/>
  <c r="E37" i="2"/>
  <c r="K37" i="2" s="1"/>
  <c r="G37" i="2"/>
  <c r="I37" i="2"/>
  <c r="M37" i="2"/>
  <c r="O37" i="2"/>
  <c r="E38" i="2"/>
  <c r="K38" i="2" s="1"/>
  <c r="G38" i="2"/>
  <c r="I38" i="2"/>
  <c r="M38" i="2"/>
  <c r="O38" i="2"/>
  <c r="E39" i="2"/>
  <c r="K39" i="2" s="1"/>
  <c r="G39" i="2"/>
  <c r="I39" i="2"/>
  <c r="M39" i="2"/>
  <c r="O39" i="2"/>
  <c r="E40" i="2"/>
  <c r="K40" i="2" s="1"/>
  <c r="G40" i="2"/>
  <c r="I40" i="2"/>
  <c r="M40" i="2"/>
  <c r="O40" i="2"/>
  <c r="E41" i="2"/>
  <c r="K41" i="2" s="1"/>
  <c r="G41" i="2"/>
  <c r="I41" i="2"/>
  <c r="M41" i="2"/>
  <c r="O41" i="2"/>
  <c r="E42" i="2"/>
  <c r="K42" i="2" s="1"/>
  <c r="G42" i="2"/>
  <c r="I42" i="2"/>
  <c r="M42" i="2"/>
  <c r="O42" i="2"/>
  <c r="E44" i="2"/>
  <c r="K44" i="2" s="1"/>
  <c r="G44" i="2"/>
  <c r="I44" i="2"/>
  <c r="M44" i="2"/>
  <c r="O44" i="2"/>
  <c r="E45" i="2"/>
  <c r="K45" i="2" s="1"/>
  <c r="G45" i="2"/>
  <c r="I45" i="2"/>
  <c r="M45" i="2"/>
  <c r="O45" i="2"/>
  <c r="E46" i="2"/>
  <c r="K46" i="2" s="1"/>
  <c r="G46" i="2"/>
  <c r="I46" i="2"/>
  <c r="M46" i="2"/>
  <c r="O46" i="2"/>
  <c r="E47" i="2"/>
  <c r="K47" i="2" s="1"/>
  <c r="G47" i="2"/>
  <c r="I47" i="2"/>
  <c r="M47" i="2"/>
  <c r="O47" i="2"/>
  <c r="E48" i="2"/>
  <c r="K48" i="2" s="1"/>
  <c r="G48" i="2"/>
  <c r="I48" i="2"/>
  <c r="M48" i="2"/>
  <c r="O48" i="2"/>
  <c r="E49" i="2"/>
  <c r="K49" i="2" s="1"/>
  <c r="G49" i="2"/>
  <c r="I49" i="2"/>
  <c r="M49" i="2"/>
  <c r="O49" i="2"/>
  <c r="E50" i="2"/>
  <c r="K50" i="2" s="1"/>
  <c r="G50" i="2"/>
  <c r="I50" i="2"/>
  <c r="M50" i="2"/>
  <c r="O50" i="2"/>
  <c r="E51" i="2"/>
  <c r="K51" i="2" s="1"/>
  <c r="G51" i="2"/>
  <c r="I51" i="2"/>
  <c r="M51" i="2"/>
  <c r="O51" i="2"/>
  <c r="E54" i="3" l="1"/>
  <c r="O43" i="2"/>
  <c r="O20" i="2"/>
  <c r="E13" i="2"/>
  <c r="E43" i="2"/>
  <c r="E28" i="2"/>
  <c r="M13" i="2"/>
  <c r="I28" i="2"/>
  <c r="G28" i="2"/>
  <c r="M43" i="2"/>
  <c r="I43" i="2"/>
  <c r="O13" i="2"/>
  <c r="G43" i="2"/>
  <c r="O28" i="2"/>
  <c r="M28" i="2"/>
  <c r="I20" i="2"/>
  <c r="I13" i="2"/>
  <c r="G20" i="2"/>
  <c r="G13" i="2"/>
  <c r="M20" i="2"/>
  <c r="K43" i="2"/>
  <c r="K20" i="2"/>
  <c r="K13" i="2"/>
  <c r="K28" i="2"/>
  <c r="E23" i="8"/>
  <c r="E45" i="8" s="1"/>
  <c r="E24" i="8"/>
  <c r="K24" i="8" s="1"/>
  <c r="K23" i="8" s="1"/>
  <c r="E5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6" authorId="0" shapeId="0" xr:uid="{F2DCE5D0-D882-4A93-998A-921B7BEB3F82}">
      <text>
        <r>
          <rPr>
            <sz val="9"/>
            <color rgb="FF000000"/>
            <rFont val="Tahoma"/>
            <family val="2"/>
            <charset val="238"/>
          </rPr>
          <t>Jedná se o informaci, zda se jedná o položku, která je do rozpočtu zadána z cenové soustavy RTS, nebo vlastní.</t>
        </r>
      </text>
    </comment>
    <comment ref="R6" authorId="0" shapeId="0" xr:uid="{99595A81-BBBE-4532-AE36-082530BF8ABB}">
      <text>
        <r>
          <rPr>
            <sz val="9"/>
            <color rgb="FF000000"/>
            <rFont val="Tahoma"/>
            <family val="2"/>
            <charset val="238"/>
          </rPr>
          <t>Jedná se o název CÚ, která je zadána u položky rozpočtu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6" authorId="0" shapeId="0" xr:uid="{F2DCE5D0-D882-4A93-998A-921B7BEB3F82}">
      <text>
        <r>
          <rPr>
            <sz val="9"/>
            <color rgb="FF000000"/>
            <rFont val="Tahoma"/>
            <family val="2"/>
            <charset val="238"/>
          </rPr>
          <t>Jedná se o informaci, zda se jedná o položku, která je do rozpočtu zadána z cenové soustavy RTS, nebo vlastní.</t>
        </r>
      </text>
    </comment>
    <comment ref="R6" authorId="0" shapeId="0" xr:uid="{99595A81-BBBE-4532-AE36-082530BF8ABB}">
      <text>
        <r>
          <rPr>
            <sz val="9"/>
            <color rgb="FF000000"/>
            <rFont val="Tahoma"/>
            <family val="2"/>
            <charset val="238"/>
          </rPr>
          <t>Jedná se o název CÚ, která je zadána u položky rozpočtu</t>
        </r>
      </text>
    </comment>
  </commentList>
</comments>
</file>

<file path=xl/sharedStrings.xml><?xml version="1.0" encoding="utf-8"?>
<sst xmlns="http://schemas.openxmlformats.org/spreadsheetml/2006/main" count="715" uniqueCount="126">
  <si>
    <t>Indiv</t>
  </si>
  <si>
    <t>Vlastní</t>
  </si>
  <si>
    <t>ks</t>
  </si>
  <si>
    <t>Dokumentace skutečného provedení</t>
  </si>
  <si>
    <t>hod</t>
  </si>
  <si>
    <t>Revizní technik</t>
  </si>
  <si>
    <t>Koordinace zakázky, příprava zakázky, administrativa</t>
  </si>
  <si>
    <t>hod.</t>
  </si>
  <si>
    <t>Příprava ke komplexní zkoušce</t>
  </si>
  <si>
    <t>Zaučeni obsluhy včetně vyhotovení návodu</t>
  </si>
  <si>
    <t>set</t>
  </si>
  <si>
    <t xml:space="preserve">Doprava a přesun osob a materiálu v době zakázky </t>
  </si>
  <si>
    <t>Oživení systému MaR (HW, prvky měření, akční členy)</t>
  </si>
  <si>
    <t>Výrobní dokumentace</t>
  </si>
  <si>
    <t>Hodinové zúčtovací sazby</t>
  </si>
  <si>
    <t>kpl</t>
  </si>
  <si>
    <t>Pomocný montážní materiál</t>
  </si>
  <si>
    <t>Instalační krabice</t>
  </si>
  <si>
    <t>m</t>
  </si>
  <si>
    <t xml:space="preserve">Elektroinst. trubka plastová tuhá pr. 32mm, vč. držáků a koncovek </t>
  </si>
  <si>
    <t>Elektroinstalační trubka ohebná  D32</t>
  </si>
  <si>
    <t>sada</t>
  </si>
  <si>
    <t>Spojovací sada (šroub, matka, podložka)</t>
  </si>
  <si>
    <t>Spojka žlabu uzemňovací</t>
  </si>
  <si>
    <t>Spojka žlabu</t>
  </si>
  <si>
    <t>Nosník žlabu 50 mm</t>
  </si>
  <si>
    <t xml:space="preserve">Žlab kabelový drátěný 50/50 </t>
  </si>
  <si>
    <t>Cu vodič PVC 6</t>
  </si>
  <si>
    <t>Kabel PVC silový CYKY-J 5x2,5</t>
  </si>
  <si>
    <t>Kabel PVC silový CYKY-O,J 3x1,5</t>
  </si>
  <si>
    <t>UTP cat 7 4x2x0,5B2cas1d0 B2cas1d0</t>
  </si>
  <si>
    <t>Kabel PVC stíněný J-Y(ST)-Y 2x2x0,8</t>
  </si>
  <si>
    <t>Kabeláž + kabel. trasy</t>
  </si>
  <si>
    <t>SW pro dispečink</t>
  </si>
  <si>
    <t>SW pro regulátor</t>
  </si>
  <si>
    <t>Řídicí systém komplet</t>
  </si>
  <si>
    <t>Řídicí systém</t>
  </si>
  <si>
    <t>Snímač tlaku pro vzduch</t>
  </si>
  <si>
    <t>Snímač tlaku pro ÚT</t>
  </si>
  <si>
    <t xml:space="preserve">Regulátor teploty - stonkový 30/90°C,  vč.jímky </t>
  </si>
  <si>
    <t>Snímač teploty, Ni 1000/6180 - příložný</t>
  </si>
  <si>
    <t>Snímač teploty, Ni 1000/6180 - prostorový</t>
  </si>
  <si>
    <t>Snímač teploty, Ni 1000/6180 - jímkový, l=100 mm, s jímkou</t>
  </si>
  <si>
    <t>Skříňový rozvaděč 800x800x260, oceloplechový, kpl. vč. výzbroje</t>
  </si>
  <si>
    <t>Rozvaděče KPR1</t>
  </si>
  <si>
    <t>Cenová úroveň</t>
  </si>
  <si>
    <t>Cen. soustava / platnost</t>
  </si>
  <si>
    <t>Ceník</t>
  </si>
  <si>
    <t>Dem. hmotnost celk.(t)</t>
  </si>
  <si>
    <t>Dem. hmotnost / MJ</t>
  </si>
  <si>
    <t>Hmotnost celk.(t)</t>
  </si>
  <si>
    <t>Hmotnost / MJ</t>
  </si>
  <si>
    <t>Cena s DPH</t>
  </si>
  <si>
    <t>DPH</t>
  </si>
  <si>
    <t>Montáž celk.</t>
  </si>
  <si>
    <t>Montáž</t>
  </si>
  <si>
    <t>Dodávka celk.</t>
  </si>
  <si>
    <t>Dodávka</t>
  </si>
  <si>
    <t>Celkem</t>
  </si>
  <si>
    <t>Cena / MJ</t>
  </si>
  <si>
    <t>Množství</t>
  </si>
  <si>
    <t>MJ</t>
  </si>
  <si>
    <t>Název položky</t>
  </si>
  <si>
    <t>Měření a regulace</t>
  </si>
  <si>
    <t>Pomocné stavební práce (drážky, vrtání děr)</t>
  </si>
  <si>
    <t>Propojovací krabice (relé, svorky,…)</t>
  </si>
  <si>
    <t>Skříňový rozvaděč 1000x800x300, oceloplechový, včetně výstroje.</t>
  </si>
  <si>
    <t>Rozvaděče MR37.1</t>
  </si>
  <si>
    <t>Hala 15 - Kotelna Široký</t>
  </si>
  <si>
    <t>VOP Nový Jičín - Šenov</t>
  </si>
  <si>
    <t>Hala 15 - Sklad Linde</t>
  </si>
  <si>
    <t>Hala 15 - Zámečnická dílna</t>
  </si>
  <si>
    <t>Snímač teploty, Ni 1000/6180 - prostorový - SA Bus</t>
  </si>
  <si>
    <r>
      <rPr>
        <b/>
        <sz val="10"/>
        <color rgb="FF000000"/>
        <rFont val="Arial CE"/>
        <charset val="238"/>
      </rPr>
      <t>Objekt 70</t>
    </r>
    <r>
      <rPr>
        <sz val="10"/>
        <color rgb="FF000000"/>
        <rFont val="Arial CE"/>
        <charset val="238"/>
      </rPr>
      <t xml:space="preserve"> - hala, řízení infrazářičů + kotelna</t>
    </r>
  </si>
  <si>
    <t>VOP Nový Jičín - Bludovice</t>
  </si>
  <si>
    <t>Skříňový rozvaděč 1000x800x260, oceloplechový, kpl. vč. výzbroje</t>
  </si>
  <si>
    <t>Rozvaděč</t>
  </si>
  <si>
    <t>Hala 15 - Kompresorovna</t>
  </si>
  <si>
    <t>Objekt B108 - infrazářiče</t>
  </si>
  <si>
    <t>Vizualizace technologie MaR pro Objekt č.15,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</si>
  <si>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Vizualizace technologie MaR pro Objekt č.70,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</si>
  <si>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Vizualizace technologie MaR pro Objekt č.108,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areálu.</t>
  </si>
  <si>
    <t>10-bodový  IOM, 8 UI, 2 AO, 24 VAC</t>
  </si>
  <si>
    <t>Grafický operátorský terminál 7", TFT, 800x480 bodů, Ethernet, SD, webserver</t>
  </si>
  <si>
    <t>Regulátor: 7UI, 2DI, 3DO, 4CO a 2AO, 24 VAC; ethernet</t>
  </si>
  <si>
    <t>bod</t>
  </si>
  <si>
    <t>Vizualizace technologie MaR pro Objekt č.4, musí být vytvořena rozšířením stávající vizualizace na centrálním dispečinku. Vizualizace bude rozšířena tak, že do stávající vizualizace budou doplněny nové obrazovky. Nově dodaný řídicí systém pro projekt musí být kompatibilní se stávajícím systémem vybudovaným a využívaným na ostatních objektech v areálech VOP.</t>
  </si>
  <si>
    <t>V položkách jsou započteny i náklady na případné sestavení dílců dříve demontovaných z důvodů dopravy, a dále usazení, vyvážení, upevnění montáž a zapojení demontovaných přístrojů a víka, kontolru spojů a jejich dotažení</t>
  </si>
  <si>
    <t>18-bodový IOM: 7 UI, 2 DI, 4 CO, 2 AO, 3 DO</t>
  </si>
  <si>
    <t>Odporový snímač teploty, prostorový plastový, 0÷60°C, včetně držáku na zeď</t>
  </si>
  <si>
    <t>Odporový snímač teploty, příložný s plastovou hlavicí, 0÷100°C, včetně upevňovacích pásků</t>
  </si>
  <si>
    <t xml:space="preserve">Snímač tlaku, pro kapaliny, relativní tlak, 0÷10 bar, 4÷20mA, přesnost 0,25% (Pn&gt;0.4bar), médium -45÷125°C, napájení v rozsahu 14-30VDC, elektrické připojení </t>
  </si>
  <si>
    <t>Snímač zaplavení určený k signalizaci poruchových stavů, napájení 24 V AC nebo 24 V DC, 1 VA. IP54, relový výstup a otevřený kolektor.</t>
  </si>
  <si>
    <t xml:space="preserve">Termostat kapilárový příložný, 15°C÷95°C s přepínacím kontaktem 250V/2,5 A </t>
  </si>
  <si>
    <t>Připojení 1f čerpadel</t>
  </si>
  <si>
    <t>Připojení 1f ventilátorů</t>
  </si>
  <si>
    <t>Připojení pohonů ventilů</t>
  </si>
  <si>
    <t>Rozvaděče MR37.2</t>
  </si>
  <si>
    <t>Rozvaděče MR37.3</t>
  </si>
  <si>
    <t>Rozvaděče MR37.4</t>
  </si>
  <si>
    <t>Rozvaděče MR37.5</t>
  </si>
  <si>
    <t>V položkách jsou započteny i náklady na případné sestavení dílců dříve demontovaných z důvodů dopravy, a dále usazení, vyvážení, upevnění montáž a zapojení demontovaných přístrojů a víka, kontolru spojů a jejich dotažení.</t>
  </si>
  <si>
    <t>Hala 4 - infrazářiče MaR 12 zón</t>
  </si>
  <si>
    <t>Rozvaděč bude tvořen oceloplechovou skříní o rozměrech 1000x800x260 (v x š x h), IP54/20 s kapsou na dokumentaci. Rozvaděč bude umístěn na zdi (spodní hrana rozvaděče ve výšce 800 mm nad podlahou. Ventilace rozvaděče bude navržena v závislosti na ztrátovém výkonu rozvaděče. Rozvaděč bude vyzbrojen hlavním vypínačem, zdrojem 230VAC/24VDC, transformátorem 230VAC/24VAC, jisticími obvody zdroje, jistícími obvody zařízení, přepěťovou ochranou pro datová vedení, ovládacími a signalizačními prvky na panelu rozvaděče, svorkovnicemi pro připojení zařízení, polní instrumentace. Dále bude obsahovat řídící systém dle požadované konfigurace vstupů a výstupů, komunikačních rozhraní. Průchodky budou umístěné dle potřeby. Rozvaděč bude vybaven dle potřeby napájených zařízení. Rozvaděč bude napájen z nejbližšího silového rozvaděče.</t>
  </si>
  <si>
    <t>Rozvaděč bude tvořen oceloplechovou skříní o rozměrech 800x800x260 (v x š x h), IP54/20 s kapsou na dokumentaci. Rozvaděč bude umístěn na zdi (spodní hrana rozvaděče ve výšce 800 mm nad podlahou. Ventilace rozvaděče bude navržena v závislosti na ztrátovém výkonu rozvaděče. Rozvaděč bude vyzbrojen hlavním vypínačem, zdrojem 230VAC/24VDC, transformátorem 230VAC/24VAC, jisticími obvody zdroje, jistícími obvody zařízení, přepěťovou ochranou pro datová vedení, ovládacími a signalizačními prvky na panelu rozvaděče, svorkovnicemi pro připojení zařízení, polní instrumentace. Dále bude obsahovat řídící systém dle požadované konfigurace vstupů a výstupů, komunikačních rozhraní. Průchodky budou umístěné dle potřeby. Rozvaděč bude vybaven dle potřeby napájených zařízení. Rozvaděč bude napájen z nejbližšího silového rozvaděče.</t>
  </si>
  <si>
    <t>Rozvaděč bude tvořen oceloplechovou skříní o rozměrech 1000x800x300 (v x š x h), IP54/20 s kapsou na dokumentaci. Rozvaděč bude umístěn na zdi (spodní hrana rozvaděče ve výšce 800 mm nad podlahou. Ventilace rozvaděče bude navržena v závislosti na ztrátovém výkonu rozvaděče. Rozvaděč bude vyzbrojen hlavním vypínačem, zdrojem 230VAC/24VDC, transformátorem 230VAC/24VAC, jisticími obvody zdroje, jistícími obvody zařízení, přepěťovou ochranou pro datová vedení, ovládacími a signalizačními prvky na panelu rozvaděče, svorkovnicemi pro připojení zařízení, polní instrumentace. Dále bude obsahovat řídící systém dle požadované konfigurace vstupů a výstupů, komunikačních rozhraní. Průchodky budou umístěné dle potřeby. Rozvaděč bude vybaven dle potřeby napájených zařízení. Rozvaděč bude napájen z nejbližšího silového rozvaděče.</t>
  </si>
  <si>
    <t>Kabeláž + kabel. trasy, dodávka a montáž</t>
  </si>
  <si>
    <t>Periferie, dodávka a montáž</t>
  </si>
  <si>
    <t xml:space="preserve">Veřejná zakázka: </t>
  </si>
  <si>
    <t>Název objektu</t>
  </si>
  <si>
    <t>Celková  cena oprav  v Kč bez DPH</t>
  </si>
  <si>
    <t>Celková nabídková cena</t>
  </si>
  <si>
    <t>Identifikační údaje:</t>
  </si>
  <si>
    <t>Název/jméno účastníka (poskytovatele):</t>
  </si>
  <si>
    <t>IČO:</t>
  </si>
  <si>
    <t>Razítko a podpis osoby oprávněné jednat jménem či za účastníka (poskytovatele):</t>
  </si>
  <si>
    <t>MaR vytápění objektů B70, B108, 15,4</t>
  </si>
  <si>
    <t>Smlouva o dílo S 198/22</t>
  </si>
  <si>
    <t>Objekt B108 Bludovice</t>
  </si>
  <si>
    <t>Objekt B70 Bludovice</t>
  </si>
  <si>
    <t>Objekt 15 – kompresorovna</t>
  </si>
  <si>
    <t>Objekt 15 – Široký</t>
  </si>
  <si>
    <t>Objekt 15 - Sklad Linde</t>
  </si>
  <si>
    <t>Objekt 15 - Zámečnícká dílna</t>
  </si>
  <si>
    <t>Objekt 4</t>
  </si>
  <si>
    <t xml:space="preserve">Příloha  - výkaz výměr_Objekt B108 Bludovice, Objekt B70 Bludovice, Objekt 15 - kompresorovna, Objekt 15 - Široký, Objekt 15 - Sklad Linde, Objekt 15 - zámečnícká dílna, Objekt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</si>
</sst>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Kč&quot;"/>
  </numFmts>
  <fonts count="13" x14ac:knownFonts="1">
    <font>
      <sz val="11"/>
      <color theme="1"/>
      <name val="Calibri"/>
      <family val="2"/>
      <charset val="238"/>
      <scheme val="minor"/>
    </font>
    <font>
      <sz val="11"/>
      <color rgb="FF000000"/>
      <name val="Calibri"/>
      <family val="2"/>
      <charset val="238"/>
    </font>
    <font>
      <sz val="10"/>
      <color rgb="FF000000"/>
      <name val="Arial CE"/>
      <charset val="238"/>
    </font>
    <font>
      <b/>
      <sz val="10"/>
      <color rgb="FF000000"/>
      <name val="Arial CE"/>
      <family val="2"/>
      <charset val="238"/>
    </font>
    <font>
      <sz val="8"/>
      <color rgb="FF000000"/>
      <name val="Arial CE"/>
      <family val="2"/>
      <charset val="238"/>
    </font>
    <font>
      <sz val="8"/>
      <name val="Arial CE"/>
      <family val="2"/>
      <charset val="238"/>
    </font>
    <font>
      <b/>
      <sz val="12"/>
      <color rgb="FF000000"/>
      <name val="Arial CE"/>
      <family val="2"/>
      <charset val="238"/>
    </font>
    <font>
      <sz val="9"/>
      <color rgb="FF000000"/>
      <name val="Tahoma"/>
      <family val="2"/>
      <charset val="238"/>
    </font>
    <font>
      <b/>
      <sz val="10"/>
      <color rgb="FF000000"/>
      <name val="Arial CE"/>
      <charset val="238"/>
    </font>
    <font>
      <sz val="8"/>
      <color rgb="FF000000"/>
      <name val="Arial CE"/>
      <charset val="238"/>
    </font>
    <font>
      <b/>
      <sz val="8"/>
      <color rgb="FF000000"/>
      <name val="Arial CE"/>
      <charset val="238"/>
    </font>
    <font>
      <b/>
      <sz val="11"/>
      <color theme="1"/>
      <name val="Calibri"/>
      <family val="2"/>
      <charset val="238"/>
      <scheme val="minor"/>
    </font>
    <font>
      <b/>
      <u/>
      <sz val="11"/>
      <color theme="1"/>
      <name val="Calibri"/>
      <family val="2"/>
      <charset val="238"/>
      <scheme val="minor"/>
    </font>
  </fonts>
  <fills count="8">
    <fill>
      <patternFill patternType="none"/>
    </fill>
    <fill>
      <patternFill patternType="gray125"/>
    </fill>
    <fill>
      <patternFill patternType="solid">
        <fgColor rgb="FFD6E1EE"/>
        <bgColor rgb="FFD6E1EE"/>
      </patternFill>
    </fill>
    <fill>
      <patternFill patternType="solid">
        <fgColor rgb="FF99CCFF"/>
        <bgColor rgb="FF99CCFF"/>
      </patternFill>
    </fill>
    <fill>
      <patternFill patternType="solid">
        <fgColor rgb="FF99CCFF"/>
        <bgColor indexed="64"/>
      </patternFill>
    </fill>
    <fill>
      <patternFill patternType="solid">
        <fgColor rgb="FFDBDBDB"/>
        <bgColor rgb="FFDBDBDB"/>
      </patternFill>
    </fill>
    <fill>
      <patternFill patternType="solid">
        <fgColor theme="8" tint="0.79998168889431442"/>
        <bgColor indexed="64"/>
      </patternFill>
    </fill>
    <fill>
      <patternFill patternType="solid">
        <fgColor theme="2"/>
        <bgColor indexed="64"/>
      </patternFill>
    </fill>
  </fills>
  <borders count="24">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diagonal/>
    </border>
    <border>
      <left style="thin">
        <color rgb="FF808080"/>
      </left>
      <right style="thin">
        <color rgb="FF80808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808080"/>
      </right>
      <top style="thin">
        <color rgb="FF000000"/>
      </top>
      <bottom/>
      <diagonal/>
    </border>
    <border>
      <left/>
      <right style="thin">
        <color rgb="FF808080"/>
      </right>
      <top style="thin">
        <color rgb="FF000000"/>
      </top>
      <bottom style="thin">
        <color rgb="FF000000"/>
      </bottom>
      <diagonal/>
    </border>
    <border>
      <left style="thin">
        <color indexed="23"/>
      </left>
      <right style="thin">
        <color indexed="23"/>
      </right>
      <top style="thin">
        <color indexed="64"/>
      </top>
      <bottom/>
      <diagonal/>
    </border>
    <border>
      <left style="thin">
        <color indexed="23"/>
      </left>
      <right style="thin">
        <color indexed="23"/>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 fillId="0" borderId="0" applyNumberFormat="0" applyBorder="0" applyProtection="0"/>
  </cellStyleXfs>
  <cellXfs count="115">
    <xf numFmtId="0" fontId="0" fillId="0" borderId="0" xfId="0"/>
    <xf numFmtId="0" fontId="1" fillId="0" borderId="0" xfId="1"/>
    <xf numFmtId="0" fontId="2" fillId="0" borderId="0" xfId="2" applyAlignment="1">
      <alignment vertical="top"/>
    </xf>
    <xf numFmtId="0" fontId="2" fillId="0" borderId="0" xfId="2" applyAlignment="1">
      <alignment horizontal="center" vertical="top"/>
    </xf>
    <xf numFmtId="49" fontId="2" fillId="0" borderId="0" xfId="2" applyNumberFormat="1" applyAlignment="1">
      <alignment horizontal="left" vertical="top" wrapText="1"/>
    </xf>
    <xf numFmtId="4" fontId="3" fillId="2" borderId="1" xfId="2" applyNumberFormat="1" applyFont="1" applyFill="1" applyBorder="1" applyAlignment="1">
      <alignment vertical="top"/>
    </xf>
    <xf numFmtId="0" fontId="3" fillId="2" borderId="2" xfId="2" applyFont="1" applyFill="1" applyBorder="1" applyAlignment="1">
      <alignment vertical="top"/>
    </xf>
    <xf numFmtId="0" fontId="3" fillId="2" borderId="2" xfId="2" applyFont="1" applyFill="1" applyBorder="1" applyAlignment="1">
      <alignment horizontal="center" vertical="top"/>
    </xf>
    <xf numFmtId="49" fontId="3" fillId="2" borderId="2" xfId="2" applyNumberFormat="1" applyFont="1" applyFill="1" applyBorder="1" applyAlignment="1">
      <alignment horizontal="left" vertical="top" wrapText="1"/>
    </xf>
    <xf numFmtId="4" fontId="4" fillId="0" borderId="3" xfId="2" applyNumberFormat="1" applyFont="1" applyBorder="1" applyAlignment="1">
      <alignment vertical="top" shrinkToFit="1"/>
    </xf>
    <xf numFmtId="4" fontId="4" fillId="0" borderId="4" xfId="2" applyNumberFormat="1" applyFont="1" applyBorder="1" applyAlignment="1">
      <alignment vertical="top" shrinkToFit="1"/>
    </xf>
    <xf numFmtId="4" fontId="4" fillId="3" borderId="4" xfId="2" applyNumberFormat="1" applyFont="1" applyFill="1" applyBorder="1" applyAlignment="1" applyProtection="1">
      <alignment vertical="top" shrinkToFit="1"/>
      <protection locked="0"/>
    </xf>
    <xf numFmtId="4" fontId="4" fillId="0" borderId="5" xfId="2" applyNumberFormat="1" applyFont="1" applyBorder="1" applyAlignment="1">
      <alignment vertical="top" shrinkToFit="1"/>
    </xf>
    <xf numFmtId="4" fontId="4" fillId="0" borderId="6" xfId="2" applyNumberFormat="1" applyFont="1" applyBorder="1" applyAlignment="1">
      <alignment vertical="top" shrinkToFit="1"/>
    </xf>
    <xf numFmtId="4" fontId="4" fillId="3" borderId="6" xfId="2" applyNumberFormat="1" applyFont="1" applyFill="1" applyBorder="1" applyAlignment="1" applyProtection="1">
      <alignment vertical="top" shrinkToFit="1"/>
      <protection locked="0"/>
    </xf>
    <xf numFmtId="4" fontId="3" fillId="2" borderId="7" xfId="2" applyNumberFormat="1" applyFont="1" applyFill="1" applyBorder="1" applyAlignment="1">
      <alignment vertical="top" shrinkToFit="1"/>
    </xf>
    <xf numFmtId="4" fontId="3" fillId="2" borderId="8" xfId="2" applyNumberFormat="1" applyFont="1" applyFill="1" applyBorder="1" applyAlignment="1">
      <alignment vertical="top" shrinkToFit="1"/>
    </xf>
    <xf numFmtId="4" fontId="2" fillId="0" borderId="0" xfId="2" applyNumberFormat="1" applyAlignment="1">
      <alignment vertical="top"/>
    </xf>
    <xf numFmtId="0" fontId="2" fillId="5" borderId="9" xfId="2" applyFill="1" applyBorder="1" applyAlignment="1">
      <alignment wrapText="1"/>
    </xf>
    <xf numFmtId="0" fontId="2" fillId="0" borderId="0" xfId="2"/>
    <xf numFmtId="0" fontId="2" fillId="0" borderId="0" xfId="2" applyAlignment="1">
      <alignment horizontal="center"/>
    </xf>
    <xf numFmtId="49" fontId="2" fillId="0" borderId="0" xfId="2" applyNumberFormat="1"/>
    <xf numFmtId="0" fontId="2" fillId="0" borderId="0" xfId="2" applyAlignment="1" applyProtection="1">
      <alignment vertical="top"/>
    </xf>
    <xf numFmtId="0" fontId="2" fillId="0" borderId="0" xfId="2" applyAlignment="1" applyProtection="1">
      <alignment horizontal="center" vertical="top"/>
    </xf>
    <xf numFmtId="49" fontId="2" fillId="0" borderId="0" xfId="2" applyNumberFormat="1" applyAlignment="1" applyProtection="1">
      <alignment horizontal="left" vertical="top" wrapText="1"/>
    </xf>
    <xf numFmtId="4" fontId="3" fillId="2" borderId="1" xfId="2" applyNumberFormat="1" applyFont="1" applyFill="1" applyBorder="1" applyAlignment="1" applyProtection="1">
      <alignment vertical="top"/>
    </xf>
    <xf numFmtId="0" fontId="3" fillId="2" borderId="2" xfId="2" applyFont="1" applyFill="1" applyBorder="1" applyAlignment="1" applyProtection="1">
      <alignment vertical="top"/>
    </xf>
    <xf numFmtId="0" fontId="3" fillId="2" borderId="2" xfId="2" applyFont="1" applyFill="1" applyBorder="1" applyAlignment="1" applyProtection="1">
      <alignment horizontal="center" vertical="top"/>
    </xf>
    <xf numFmtId="49" fontId="3" fillId="2" borderId="2" xfId="2" applyNumberFormat="1" applyFont="1" applyFill="1" applyBorder="1" applyAlignment="1" applyProtection="1">
      <alignment horizontal="left" vertical="top" wrapText="1"/>
    </xf>
    <xf numFmtId="4" fontId="4" fillId="0" borderId="7" xfId="2" applyNumberFormat="1" applyFont="1" applyBorder="1" applyAlignment="1">
      <alignment vertical="top" shrinkToFit="1"/>
    </xf>
    <xf numFmtId="4" fontId="4" fillId="0" borderId="8" xfId="2" applyNumberFormat="1" applyFont="1" applyBorder="1" applyAlignment="1">
      <alignment vertical="top" shrinkToFit="1"/>
    </xf>
    <xf numFmtId="4" fontId="4" fillId="3" borderId="8" xfId="2" applyNumberFormat="1" applyFont="1" applyFill="1" applyBorder="1" applyAlignment="1" applyProtection="1">
      <alignment vertical="top" shrinkToFit="1"/>
      <protection locked="0"/>
    </xf>
    <xf numFmtId="4" fontId="1" fillId="0" borderId="0" xfId="1" applyNumberFormat="1"/>
    <xf numFmtId="0" fontId="2" fillId="5" borderId="0" xfId="2" applyFill="1" applyBorder="1" applyAlignment="1">
      <alignment wrapText="1"/>
    </xf>
    <xf numFmtId="0" fontId="2" fillId="5" borderId="1" xfId="2" applyFill="1" applyBorder="1" applyAlignment="1">
      <alignment wrapText="1"/>
    </xf>
    <xf numFmtId="49" fontId="2" fillId="5" borderId="11" xfId="2" applyNumberFormat="1" applyFill="1" applyBorder="1"/>
    <xf numFmtId="0" fontId="2" fillId="5" borderId="11" xfId="2" applyFill="1" applyBorder="1" applyAlignment="1">
      <alignment horizontal="center"/>
    </xf>
    <xf numFmtId="0" fontId="2" fillId="5" borderId="11" xfId="2" applyFill="1" applyBorder="1"/>
    <xf numFmtId="49" fontId="2" fillId="0" borderId="11" xfId="2" applyNumberFormat="1" applyBorder="1"/>
    <xf numFmtId="49" fontId="9" fillId="0" borderId="11" xfId="2" applyNumberFormat="1" applyFont="1" applyBorder="1" applyAlignment="1">
      <alignment wrapText="1"/>
    </xf>
    <xf numFmtId="0" fontId="2" fillId="0" borderId="11" xfId="2" applyBorder="1" applyAlignment="1">
      <alignment horizontal="center"/>
    </xf>
    <xf numFmtId="0" fontId="2" fillId="0" borderId="11" xfId="2" applyBorder="1"/>
    <xf numFmtId="49" fontId="2" fillId="0" borderId="11" xfId="2" applyNumberFormat="1" applyBorder="1" applyAlignment="1">
      <alignment vertical="top"/>
    </xf>
    <xf numFmtId="0" fontId="2" fillId="0" borderId="11" xfId="2" applyBorder="1" applyAlignment="1">
      <alignment horizontal="center" vertical="top"/>
    </xf>
    <xf numFmtId="164" fontId="2" fillId="0" borderId="11" xfId="2" applyNumberFormat="1" applyBorder="1" applyAlignment="1">
      <alignment vertical="top"/>
    </xf>
    <xf numFmtId="4" fontId="2" fillId="0" borderId="11" xfId="2" applyNumberFormat="1" applyBorder="1" applyAlignment="1">
      <alignment vertical="top"/>
    </xf>
    <xf numFmtId="49" fontId="3" fillId="2" borderId="11" xfId="2" applyNumberFormat="1" applyFont="1" applyFill="1" applyBorder="1" applyAlignment="1">
      <alignment horizontal="left" vertical="top" wrapText="1"/>
    </xf>
    <xf numFmtId="0" fontId="3" fillId="2" borderId="11" xfId="2" applyFont="1" applyFill="1" applyBorder="1" applyAlignment="1">
      <alignment horizontal="center" vertical="top" shrinkToFit="1"/>
    </xf>
    <xf numFmtId="164" fontId="3" fillId="2" borderId="11" xfId="2" applyNumberFormat="1" applyFont="1" applyFill="1" applyBorder="1" applyAlignment="1">
      <alignment vertical="top" shrinkToFit="1"/>
    </xf>
    <xf numFmtId="4" fontId="3" fillId="2" borderId="11" xfId="2" applyNumberFormat="1" applyFont="1" applyFill="1" applyBorder="1" applyAlignment="1">
      <alignment vertical="top" shrinkToFit="1"/>
    </xf>
    <xf numFmtId="4" fontId="4" fillId="3" borderId="12" xfId="2" applyNumberFormat="1" applyFont="1" applyFill="1" applyBorder="1" applyAlignment="1" applyProtection="1">
      <alignment vertical="top" shrinkToFit="1"/>
      <protection locked="0"/>
    </xf>
    <xf numFmtId="49" fontId="4" fillId="0" borderId="11" xfId="2" applyNumberFormat="1" applyFont="1" applyBorder="1" applyAlignment="1">
      <alignment horizontal="left" vertical="top" wrapText="1"/>
    </xf>
    <xf numFmtId="0" fontId="4" fillId="0" borderId="11" xfId="2" applyFont="1" applyBorder="1" applyAlignment="1">
      <alignment horizontal="center" vertical="top" shrinkToFit="1"/>
    </xf>
    <xf numFmtId="164" fontId="4" fillId="0" borderId="11" xfId="2" applyNumberFormat="1" applyFont="1" applyBorder="1" applyAlignment="1">
      <alignment vertical="top" shrinkToFit="1"/>
    </xf>
    <xf numFmtId="4" fontId="5" fillId="4" borderId="11" xfId="2" applyNumberFormat="1" applyFont="1" applyFill="1" applyBorder="1" applyAlignment="1" applyProtection="1">
      <alignment vertical="top" shrinkToFit="1"/>
      <protection locked="0"/>
    </xf>
    <xf numFmtId="4" fontId="4" fillId="0" borderId="11" xfId="2" applyNumberFormat="1" applyFont="1" applyBorder="1" applyAlignment="1">
      <alignment vertical="top" shrinkToFit="1"/>
    </xf>
    <xf numFmtId="4" fontId="5" fillId="0" borderId="11" xfId="2" applyNumberFormat="1" applyFont="1" applyBorder="1" applyAlignment="1" applyProtection="1">
      <alignment vertical="top" shrinkToFit="1"/>
      <protection locked="0"/>
    </xf>
    <xf numFmtId="0" fontId="2" fillId="0" borderId="0" xfId="2" applyBorder="1" applyAlignment="1">
      <alignment wrapText="1"/>
    </xf>
    <xf numFmtId="49" fontId="4" fillId="0" borderId="11" xfId="2" applyNumberFormat="1" applyFont="1" applyBorder="1" applyAlignment="1" applyProtection="1">
      <alignment horizontal="left" vertical="top" wrapText="1"/>
    </xf>
    <xf numFmtId="0" fontId="4" fillId="0" borderId="11" xfId="2" applyFont="1" applyBorder="1" applyAlignment="1" applyProtection="1">
      <alignment horizontal="center" vertical="top" shrinkToFit="1"/>
    </xf>
    <xf numFmtId="164" fontId="4" fillId="0" borderId="11" xfId="2" applyNumberFormat="1" applyFont="1" applyBorder="1" applyAlignment="1" applyProtection="1">
      <alignment vertical="top" shrinkToFit="1"/>
    </xf>
    <xf numFmtId="4" fontId="4" fillId="0" borderId="11" xfId="2" applyNumberFormat="1" applyFont="1" applyBorder="1" applyAlignment="1" applyProtection="1">
      <alignment vertical="top" shrinkToFit="1"/>
    </xf>
    <xf numFmtId="49" fontId="2" fillId="5" borderId="11" xfId="2" applyNumberFormat="1" applyFill="1" applyBorder="1" applyProtection="1"/>
    <xf numFmtId="0" fontId="2" fillId="5" borderId="11" xfId="2" applyFill="1" applyBorder="1" applyAlignment="1" applyProtection="1">
      <alignment horizontal="center"/>
    </xf>
    <xf numFmtId="0" fontId="2" fillId="5" borderId="11" xfId="2" applyFill="1" applyBorder="1" applyProtection="1"/>
    <xf numFmtId="49" fontId="3" fillId="2" borderId="11" xfId="2" applyNumberFormat="1" applyFont="1" applyFill="1" applyBorder="1" applyAlignment="1" applyProtection="1">
      <alignment horizontal="left" vertical="top" wrapText="1"/>
    </xf>
    <xf numFmtId="0" fontId="3" fillId="2" borderId="11" xfId="2" applyFont="1" applyFill="1" applyBorder="1" applyAlignment="1" applyProtection="1">
      <alignment horizontal="center" vertical="top" shrinkToFit="1"/>
    </xf>
    <xf numFmtId="164" fontId="3" fillId="2" borderId="11" xfId="2" applyNumberFormat="1" applyFont="1" applyFill="1" applyBorder="1" applyAlignment="1" applyProtection="1">
      <alignment vertical="top" shrinkToFit="1"/>
    </xf>
    <xf numFmtId="4" fontId="3" fillId="2" borderId="11" xfId="2" applyNumberFormat="1" applyFont="1" applyFill="1" applyBorder="1" applyAlignment="1" applyProtection="1">
      <alignment vertical="top" shrinkToFit="1"/>
    </xf>
    <xf numFmtId="4" fontId="4" fillId="3" borderId="13" xfId="2" applyNumberFormat="1" applyFont="1" applyFill="1" applyBorder="1" applyAlignment="1" applyProtection="1">
      <alignment vertical="top" shrinkToFit="1"/>
      <protection locked="0"/>
    </xf>
    <xf numFmtId="49" fontId="10" fillId="0" borderId="11" xfId="2" applyNumberFormat="1" applyFont="1" applyBorder="1" applyAlignment="1">
      <alignment horizontal="left" vertical="top" wrapText="1"/>
    </xf>
    <xf numFmtId="0" fontId="10" fillId="0" borderId="11" xfId="2" applyFont="1" applyBorder="1" applyAlignment="1">
      <alignment horizontal="center" vertical="top" shrinkToFit="1"/>
    </xf>
    <xf numFmtId="164" fontId="10" fillId="0" borderId="11" xfId="2" applyNumberFormat="1" applyFont="1" applyBorder="1" applyAlignment="1">
      <alignment vertical="top" shrinkToFit="1"/>
    </xf>
    <xf numFmtId="49" fontId="10" fillId="0" borderId="11" xfId="2" applyNumberFormat="1" applyFont="1" applyBorder="1" applyAlignment="1" applyProtection="1">
      <alignment horizontal="left" vertical="top" wrapText="1"/>
    </xf>
    <xf numFmtId="49" fontId="9" fillId="0" borderId="11" xfId="2" applyNumberFormat="1" applyFont="1" applyBorder="1" applyAlignment="1" applyProtection="1">
      <alignment horizontal="left" vertical="top" wrapText="1"/>
    </xf>
    <xf numFmtId="49" fontId="2" fillId="0" borderId="0" xfId="2" applyNumberFormat="1" applyBorder="1" applyAlignment="1" applyProtection="1">
      <alignment vertical="center"/>
    </xf>
    <xf numFmtId="0" fontId="10" fillId="0" borderId="11" xfId="2" applyFont="1" applyBorder="1" applyAlignment="1" applyProtection="1">
      <alignment horizontal="center" vertical="top" shrinkToFit="1"/>
    </xf>
    <xf numFmtId="4" fontId="5" fillId="4" borderId="14" xfId="2" applyNumberFormat="1" applyFont="1" applyFill="1" applyBorder="1" applyAlignment="1" applyProtection="1">
      <alignment vertical="top" shrinkToFit="1"/>
      <protection locked="0"/>
    </xf>
    <xf numFmtId="4" fontId="5" fillId="4" borderId="15" xfId="2" applyNumberFormat="1" applyFont="1" applyFill="1" applyBorder="1" applyAlignment="1" applyProtection="1">
      <alignment vertical="top" shrinkToFit="1"/>
      <protection locked="0"/>
    </xf>
    <xf numFmtId="4" fontId="0" fillId="0" borderId="0" xfId="0" applyNumberFormat="1"/>
    <xf numFmtId="0" fontId="11" fillId="0" borderId="0" xfId="0" applyFont="1"/>
    <xf numFmtId="4" fontId="11" fillId="0" borderId="0" xfId="0" applyNumberFormat="1" applyFont="1"/>
    <xf numFmtId="165" fontId="0" fillId="0" borderId="20" xfId="0" applyNumberFormat="1" applyBorder="1"/>
    <xf numFmtId="0" fontId="0" fillId="6" borderId="18" xfId="0" applyFill="1" applyBorder="1" applyAlignment="1">
      <alignment wrapText="1"/>
    </xf>
    <xf numFmtId="165" fontId="11" fillId="6" borderId="23" xfId="0" applyNumberFormat="1" applyFont="1" applyFill="1" applyBorder="1" applyAlignment="1">
      <alignment wrapText="1"/>
    </xf>
    <xf numFmtId="0" fontId="0" fillId="7" borderId="11" xfId="0" applyFill="1" applyBorder="1" applyAlignment="1">
      <alignment horizontal="left"/>
    </xf>
    <xf numFmtId="0" fontId="0" fillId="7" borderId="20" xfId="0" applyFill="1" applyBorder="1" applyAlignment="1">
      <alignment horizontal="left"/>
    </xf>
    <xf numFmtId="0" fontId="0" fillId="0" borderId="19" xfId="0" applyBorder="1" applyAlignment="1">
      <alignment horizontal="center" wrapText="1"/>
    </xf>
    <xf numFmtId="0" fontId="0" fillId="0" borderId="11"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7" borderId="11" xfId="0" applyFill="1" applyBorder="1" applyAlignment="1">
      <alignment horizontal="left" vertical="center"/>
    </xf>
    <xf numFmtId="0" fontId="0" fillId="7" borderId="20"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0" fontId="0" fillId="0" borderId="19" xfId="0" applyBorder="1" applyAlignment="1">
      <alignment horizontal="left"/>
    </xf>
    <xf numFmtId="0" fontId="0" fillId="0" borderId="11" xfId="0" applyBorder="1" applyAlignment="1">
      <alignment horizontal="left"/>
    </xf>
    <xf numFmtId="0" fontId="11" fillId="6" borderId="21" xfId="0" applyFont="1" applyFill="1" applyBorder="1" applyAlignment="1">
      <alignment horizontal="left"/>
    </xf>
    <xf numFmtId="0" fontId="11" fillId="6" borderId="22" xfId="0" applyFont="1" applyFill="1" applyBorder="1" applyAlignment="1">
      <alignment horizontal="left"/>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7" borderId="17" xfId="0" applyFill="1" applyBorder="1" applyAlignment="1">
      <alignment horizontal="center"/>
    </xf>
    <xf numFmtId="0" fontId="0" fillId="7" borderId="18" xfId="0" applyFill="1" applyBorder="1" applyAlignment="1">
      <alignment horizontal="center"/>
    </xf>
    <xf numFmtId="0" fontId="0" fillId="0" borderId="19" xfId="0" applyBorder="1" applyAlignment="1">
      <alignment horizontal="left" vertical="center"/>
    </xf>
    <xf numFmtId="0" fontId="0" fillId="0" borderId="11" xfId="0" applyBorder="1" applyAlignment="1">
      <alignment horizontal="left" vertical="center"/>
    </xf>
    <xf numFmtId="0" fontId="0" fillId="6" borderId="16" xfId="0" applyFill="1" applyBorder="1" applyAlignment="1">
      <alignment horizontal="left" vertical="center"/>
    </xf>
    <xf numFmtId="0" fontId="0" fillId="6" borderId="17" xfId="0" applyFill="1" applyBorder="1" applyAlignment="1">
      <alignment horizontal="left" vertical="center"/>
    </xf>
    <xf numFmtId="0" fontId="6" fillId="0" borderId="0" xfId="2" applyFont="1" applyBorder="1" applyAlignment="1" applyProtection="1">
      <alignment horizontal="center"/>
    </xf>
    <xf numFmtId="49" fontId="8" fillId="0" borderId="11" xfId="2" applyNumberFormat="1" applyFont="1" applyBorder="1" applyAlignment="1" applyProtection="1">
      <alignment vertical="center"/>
    </xf>
    <xf numFmtId="49" fontId="2" fillId="2" borderId="11" xfId="2" applyNumberFormat="1" applyFill="1" applyBorder="1" applyAlignment="1" applyProtection="1">
      <alignment vertical="center"/>
    </xf>
    <xf numFmtId="49" fontId="2" fillId="0" borderId="11" xfId="2" applyNumberFormat="1" applyBorder="1" applyAlignment="1" applyProtection="1">
      <alignment vertical="center"/>
    </xf>
    <xf numFmtId="0" fontId="6" fillId="0" borderId="10" xfId="2" applyFont="1" applyBorder="1" applyAlignment="1">
      <alignment horizontal="center"/>
    </xf>
    <xf numFmtId="49" fontId="8" fillId="0" borderId="1" xfId="2" applyNumberFormat="1" applyFont="1" applyBorder="1" applyAlignment="1">
      <alignment vertical="center"/>
    </xf>
    <xf numFmtId="49" fontId="2" fillId="2" borderId="1" xfId="2" applyNumberFormat="1" applyFill="1" applyBorder="1" applyAlignment="1">
      <alignment vertical="center"/>
    </xf>
    <xf numFmtId="0" fontId="12" fillId="0" borderId="0" xfId="0" applyFont="1"/>
  </cellXfs>
  <cellStyles count="3">
    <cellStyle name="Normální" xfId="0" builtinId="0"/>
    <cellStyle name="Normální 2" xfId="2" xr:uid="{083E631C-5B63-4528-93E9-601C48A841A0}"/>
    <cellStyle name="Normální 3" xfId="1" xr:uid="{7C044F58-9EF2-40E8-AE4C-DBE0AABBBB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7</xdr:col>
      <xdr:colOff>484493</xdr:colOff>
      <xdr:row>7</xdr:row>
      <xdr:rowOff>57150</xdr:rowOff>
    </xdr:to>
    <xdr:pic>
      <xdr:nvPicPr>
        <xdr:cNvPr id="7" name="Obrázek 6">
          <a:extLst>
            <a:ext uri="{FF2B5EF4-FFF2-40B4-BE49-F238E27FC236}">
              <a16:creationId xmlns:a16="http://schemas.microsoft.com/office/drawing/2014/main" id="{BB623901-4A5C-466C-A5CA-D91B87D4C7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0" y="962025"/>
          <a:ext cx="1094093" cy="62865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0EEC-ADC2-4EA3-B5B8-4D9A2971543D}">
  <dimension ref="A1:P22"/>
  <sheetViews>
    <sheetView workbookViewId="0">
      <selection activeCell="A9" sqref="A9"/>
    </sheetView>
    <sheetView tabSelected="1" workbookViewId="1">
      <selection activeCell="L16" sqref="L16"/>
    </sheetView>
  </sheetViews>
  <sheetFormatPr defaultRowHeight="15" x14ac:dyDescent="0.25"/>
  <cols>
    <col min="1" max="1" width="13.85546875" customWidth="1"/>
    <col min="2" max="2" width="18" customWidth="1"/>
    <col min="5" max="5" width="19.140625" customWidth="1"/>
  </cols>
  <sheetData>
    <row r="1" spans="1:16" x14ac:dyDescent="0.25">
      <c r="A1" t="s">
        <v>108</v>
      </c>
      <c r="B1" s="79"/>
    </row>
    <row r="2" spans="1:16" x14ac:dyDescent="0.25">
      <c r="A2" s="114" t="s">
        <v>116</v>
      </c>
      <c r="B2" s="79"/>
    </row>
    <row r="3" spans="1:16" x14ac:dyDescent="0.25">
      <c r="A3" s="80" t="s">
        <v>117</v>
      </c>
      <c r="B3" s="79"/>
    </row>
    <row r="4" spans="1:16" x14ac:dyDescent="0.25">
      <c r="A4" s="80" t="s">
        <v>125</v>
      </c>
      <c r="B4" s="81"/>
      <c r="C4" s="80"/>
      <c r="D4" s="80"/>
      <c r="E4" s="80"/>
      <c r="F4" s="80"/>
      <c r="G4" s="80"/>
      <c r="H4" s="80"/>
      <c r="I4" s="80"/>
      <c r="J4" s="80"/>
      <c r="K4" s="80"/>
      <c r="L4" s="80"/>
      <c r="M4" s="80"/>
      <c r="N4" s="80"/>
      <c r="O4" s="80"/>
      <c r="P4" s="80"/>
    </row>
    <row r="5" spans="1:16" ht="15.75" thickBot="1" x14ac:dyDescent="0.3">
      <c r="B5" s="79"/>
    </row>
    <row r="6" spans="1:16" ht="30" x14ac:dyDescent="0.25">
      <c r="A6" s="105" t="s">
        <v>109</v>
      </c>
      <c r="B6" s="106"/>
      <c r="C6" s="106"/>
      <c r="D6" s="106"/>
      <c r="E6" s="83" t="s">
        <v>110</v>
      </c>
    </row>
    <row r="7" spans="1:16" x14ac:dyDescent="0.25">
      <c r="A7" s="95" t="s">
        <v>118</v>
      </c>
      <c r="B7" s="96"/>
      <c r="C7" s="96"/>
      <c r="D7" s="96"/>
      <c r="E7" s="82">
        <f>'Objekt B108 Bludovice'!E45</f>
        <v>0</v>
      </c>
    </row>
    <row r="8" spans="1:16" x14ac:dyDescent="0.25">
      <c r="A8" s="95" t="s">
        <v>119</v>
      </c>
      <c r="B8" s="96"/>
      <c r="C8" s="96"/>
      <c r="D8" s="96"/>
      <c r="E8" s="82">
        <f>'Objekt 70 Bludovice'!E55</f>
        <v>0</v>
      </c>
    </row>
    <row r="9" spans="1:16" x14ac:dyDescent="0.25">
      <c r="A9" s="95" t="s">
        <v>120</v>
      </c>
      <c r="B9" s="96"/>
      <c r="C9" s="96"/>
      <c r="D9" s="96"/>
      <c r="E9" s="82">
        <f>'15 - Kompresorovna'!E53</f>
        <v>0</v>
      </c>
    </row>
    <row r="10" spans="1:16" x14ac:dyDescent="0.25">
      <c r="A10" s="95" t="s">
        <v>121</v>
      </c>
      <c r="B10" s="96"/>
      <c r="C10" s="96"/>
      <c r="D10" s="96"/>
      <c r="E10" s="82">
        <f>'15 - Široký'!E54</f>
        <v>0</v>
      </c>
    </row>
    <row r="11" spans="1:16" x14ac:dyDescent="0.25">
      <c r="A11" s="95" t="s">
        <v>122</v>
      </c>
      <c r="B11" s="96"/>
      <c r="C11" s="96"/>
      <c r="D11" s="96"/>
      <c r="E11" s="82">
        <f>'15 - Sklad Linde'!E46</f>
        <v>0</v>
      </c>
    </row>
    <row r="12" spans="1:16" x14ac:dyDescent="0.25">
      <c r="A12" s="95" t="s">
        <v>123</v>
      </c>
      <c r="B12" s="96"/>
      <c r="C12" s="96"/>
      <c r="D12" s="96"/>
      <c r="E12" s="82">
        <f>'15 - Zámečnická dílna'!E46</f>
        <v>0</v>
      </c>
    </row>
    <row r="13" spans="1:16" x14ac:dyDescent="0.25">
      <c r="A13" s="95" t="s">
        <v>124</v>
      </c>
      <c r="B13" s="96"/>
      <c r="C13" s="96"/>
      <c r="D13" s="96"/>
      <c r="E13" s="82">
        <f>'Objekt č.4'!E45</f>
        <v>0</v>
      </c>
    </row>
    <row r="14" spans="1:16" ht="15.75" thickBot="1" x14ac:dyDescent="0.3">
      <c r="A14" s="97" t="s">
        <v>111</v>
      </c>
      <c r="B14" s="98"/>
      <c r="C14" s="98"/>
      <c r="D14" s="98"/>
      <c r="E14" s="84">
        <f>SUM(E7:E13)</f>
        <v>0</v>
      </c>
    </row>
    <row r="16" spans="1:16" ht="15.75" thickBot="1" x14ac:dyDescent="0.3">
      <c r="A16" s="80" t="s">
        <v>112</v>
      </c>
    </row>
    <row r="17" spans="1:8" ht="60" customHeight="1" x14ac:dyDescent="0.25">
      <c r="A17" s="99" t="s">
        <v>113</v>
      </c>
      <c r="B17" s="100"/>
      <c r="C17" s="101"/>
      <c r="D17" s="101"/>
      <c r="E17" s="101"/>
      <c r="F17" s="101"/>
      <c r="G17" s="101"/>
      <c r="H17" s="102"/>
    </row>
    <row r="18" spans="1:8" x14ac:dyDescent="0.25">
      <c r="A18" s="103" t="s">
        <v>114</v>
      </c>
      <c r="B18" s="104"/>
      <c r="C18" s="85"/>
      <c r="D18" s="85"/>
      <c r="E18" s="85"/>
      <c r="F18" s="85"/>
      <c r="G18" s="85"/>
      <c r="H18" s="86"/>
    </row>
    <row r="19" spans="1:8" ht="15" customHeight="1" x14ac:dyDescent="0.25">
      <c r="A19" s="87" t="s">
        <v>115</v>
      </c>
      <c r="B19" s="88"/>
      <c r="C19" s="91"/>
      <c r="D19" s="91"/>
      <c r="E19" s="91"/>
      <c r="F19" s="91"/>
      <c r="G19" s="91"/>
      <c r="H19" s="92"/>
    </row>
    <row r="20" spans="1:8" x14ac:dyDescent="0.25">
      <c r="A20" s="87"/>
      <c r="B20" s="88"/>
      <c r="C20" s="91"/>
      <c r="D20" s="91"/>
      <c r="E20" s="91"/>
      <c r="F20" s="91"/>
      <c r="G20" s="91"/>
      <c r="H20" s="92"/>
    </row>
    <row r="21" spans="1:8" x14ac:dyDescent="0.25">
      <c r="A21" s="87"/>
      <c r="B21" s="88"/>
      <c r="C21" s="91"/>
      <c r="D21" s="91"/>
      <c r="E21" s="91"/>
      <c r="F21" s="91"/>
      <c r="G21" s="91"/>
      <c r="H21" s="92"/>
    </row>
    <row r="22" spans="1:8" ht="15.75" thickBot="1" x14ac:dyDescent="0.3">
      <c r="A22" s="89"/>
      <c r="B22" s="90"/>
      <c r="C22" s="93"/>
      <c r="D22" s="93"/>
      <c r="E22" s="93"/>
      <c r="F22" s="93"/>
      <c r="G22" s="93"/>
      <c r="H22" s="94"/>
    </row>
  </sheetData>
  <mergeCells count="15">
    <mergeCell ref="A11:D11"/>
    <mergeCell ref="A6:D6"/>
    <mergeCell ref="A7:D7"/>
    <mergeCell ref="A8:D8"/>
    <mergeCell ref="A9:D9"/>
    <mergeCell ref="A10:D10"/>
    <mergeCell ref="C18:H18"/>
    <mergeCell ref="A19:B22"/>
    <mergeCell ref="C19:H22"/>
    <mergeCell ref="A13:D13"/>
    <mergeCell ref="A12:D12"/>
    <mergeCell ref="A14:D14"/>
    <mergeCell ref="A17:B17"/>
    <mergeCell ref="C17:H17"/>
    <mergeCell ref="A18:B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61A1-9E5C-43DD-A3D4-7AB454A72BB5}">
  <sheetPr>
    <pageSetUpPr fitToPage="1"/>
  </sheetPr>
  <dimension ref="A1:R46"/>
  <sheetViews>
    <sheetView topLeftCell="A23" workbookViewId="0">
      <selection activeCell="I40" sqref="I40"/>
    </sheetView>
    <sheetView topLeftCell="A21" workbookViewId="1">
      <selection activeCell="E45" sqref="E45"/>
    </sheetView>
  </sheetViews>
  <sheetFormatPr defaultRowHeight="15" x14ac:dyDescent="0.25"/>
  <cols>
    <col min="1" max="1" width="47.5703125" style="1" customWidth="1"/>
    <col min="2" max="2" width="5.5703125" style="1" customWidth="1"/>
    <col min="3" max="3" width="10.7109375" style="1" customWidth="1"/>
    <col min="4" max="4" width="9.140625" style="1" customWidth="1"/>
    <col min="5" max="5" width="12.42578125" style="1" customWidth="1"/>
    <col min="6" max="16384" width="9.140625" style="1"/>
  </cols>
  <sheetData>
    <row r="1" spans="1:18" ht="15.75" x14ac:dyDescent="0.25">
      <c r="A1" s="107"/>
      <c r="B1" s="107"/>
      <c r="C1" s="107"/>
      <c r="D1" s="107"/>
      <c r="E1" s="107"/>
    </row>
    <row r="2" spans="1:18" x14ac:dyDescent="0.25">
      <c r="A2" s="108" t="s">
        <v>74</v>
      </c>
      <c r="B2" s="108"/>
      <c r="C2" s="108"/>
      <c r="D2" s="108"/>
      <c r="E2" s="108"/>
    </row>
    <row r="3" spans="1:18" x14ac:dyDescent="0.25">
      <c r="A3" s="108" t="s">
        <v>78</v>
      </c>
      <c r="B3" s="108"/>
      <c r="C3" s="108"/>
      <c r="D3" s="108"/>
      <c r="E3" s="108"/>
    </row>
    <row r="4" spans="1:18" x14ac:dyDescent="0.25">
      <c r="A4" s="109" t="s">
        <v>63</v>
      </c>
      <c r="B4" s="109"/>
      <c r="C4" s="109"/>
      <c r="D4" s="109"/>
      <c r="E4" s="109"/>
    </row>
    <row r="5" spans="1:18" x14ac:dyDescent="0.25">
      <c r="A5" s="75"/>
      <c r="B5" s="75"/>
      <c r="C5" s="75"/>
      <c r="D5" s="75"/>
      <c r="E5" s="75"/>
    </row>
    <row r="6" spans="1:18" x14ac:dyDescent="0.25">
      <c r="A6" s="62" t="s">
        <v>62</v>
      </c>
      <c r="B6" s="63" t="s">
        <v>61</v>
      </c>
      <c r="C6" s="64" t="s">
        <v>60</v>
      </c>
      <c r="D6" s="64" t="s">
        <v>59</v>
      </c>
      <c r="E6" s="64" t="s">
        <v>58</v>
      </c>
      <c r="F6" s="57"/>
      <c r="G6" s="57"/>
      <c r="H6" s="57"/>
      <c r="I6" s="57"/>
      <c r="J6" s="57"/>
      <c r="K6" s="57"/>
      <c r="L6" s="57"/>
      <c r="M6" s="57"/>
      <c r="N6" s="57"/>
      <c r="O6" s="57"/>
      <c r="P6" s="57"/>
      <c r="Q6" s="57"/>
      <c r="R6" s="57"/>
    </row>
    <row r="7" spans="1:18" ht="75.75" customHeight="1" x14ac:dyDescent="0.25">
      <c r="A7" s="39" t="s">
        <v>81</v>
      </c>
      <c r="B7" s="40"/>
      <c r="C7" s="41"/>
      <c r="D7" s="41"/>
      <c r="E7" s="41"/>
      <c r="F7" s="57"/>
      <c r="G7" s="57"/>
      <c r="H7" s="57"/>
      <c r="I7" s="57"/>
      <c r="J7" s="57"/>
      <c r="K7" s="57"/>
      <c r="L7" s="57"/>
      <c r="M7" s="57"/>
      <c r="N7" s="57"/>
      <c r="O7" s="57"/>
      <c r="P7" s="57"/>
      <c r="Q7" s="57"/>
      <c r="R7" s="57"/>
    </row>
    <row r="8" spans="1:18" x14ac:dyDescent="0.25">
      <c r="A8" s="65" t="s">
        <v>100</v>
      </c>
      <c r="B8" s="66"/>
      <c r="C8" s="67"/>
      <c r="D8" s="68"/>
      <c r="E8" s="68">
        <f>SUMIF(P9:P9,"&lt;&gt;NOR",E9:E9)</f>
        <v>0</v>
      </c>
      <c r="F8" s="17"/>
      <c r="G8" s="17"/>
      <c r="H8" s="17"/>
      <c r="I8" s="17"/>
      <c r="J8" s="17"/>
      <c r="K8" s="17"/>
      <c r="L8" s="17"/>
      <c r="M8" s="17"/>
      <c r="N8" s="17"/>
      <c r="O8" s="17"/>
      <c r="P8" s="17"/>
      <c r="Q8" s="17"/>
      <c r="R8" s="17"/>
    </row>
    <row r="9" spans="1:18" ht="21.75" customHeight="1" x14ac:dyDescent="0.25">
      <c r="A9" s="58" t="s">
        <v>66</v>
      </c>
      <c r="B9" s="59" t="s">
        <v>2</v>
      </c>
      <c r="C9" s="60">
        <v>1</v>
      </c>
      <c r="D9" s="54">
        <v>0</v>
      </c>
      <c r="E9" s="61">
        <f t="shared" ref="E9" si="0">ROUND(C9*D9,2)</f>
        <v>0</v>
      </c>
    </row>
    <row r="10" spans="1:18" ht="57" customHeight="1" x14ac:dyDescent="0.25">
      <c r="A10" s="51" t="s">
        <v>101</v>
      </c>
      <c r="B10" s="52"/>
      <c r="C10" s="53"/>
      <c r="D10" s="56"/>
      <c r="E10" s="55"/>
    </row>
    <row r="11" spans="1:18" ht="159.75" customHeight="1" x14ac:dyDescent="0.25">
      <c r="A11" s="51" t="s">
        <v>103</v>
      </c>
      <c r="B11" s="52"/>
      <c r="C11" s="53"/>
      <c r="D11" s="56"/>
      <c r="E11" s="55"/>
    </row>
    <row r="12" spans="1:18" ht="19.5" customHeight="1" x14ac:dyDescent="0.25">
      <c r="A12" s="65" t="s">
        <v>107</v>
      </c>
      <c r="B12" s="66"/>
      <c r="C12" s="67"/>
      <c r="D12" s="68"/>
      <c r="E12" s="68">
        <f>SUMIF(R13:R14,"&lt;&gt;NOR",E13:E14)</f>
        <v>0</v>
      </c>
    </row>
    <row r="13" spans="1:18" ht="19.5" customHeight="1" x14ac:dyDescent="0.25">
      <c r="A13" s="58" t="s">
        <v>72</v>
      </c>
      <c r="B13" s="59" t="s">
        <v>2</v>
      </c>
      <c r="C13" s="60">
        <v>12</v>
      </c>
      <c r="D13" s="54">
        <v>0</v>
      </c>
      <c r="E13" s="61">
        <f>ROUND(C13*D13,2)</f>
        <v>0</v>
      </c>
    </row>
    <row r="14" spans="1:18" ht="20.25" customHeight="1" x14ac:dyDescent="0.25">
      <c r="A14" s="58" t="s">
        <v>65</v>
      </c>
      <c r="B14" s="59" t="s">
        <v>2</v>
      </c>
      <c r="C14" s="60">
        <v>12</v>
      </c>
      <c r="D14" s="54">
        <v>0</v>
      </c>
      <c r="E14" s="61">
        <f>ROUND(C14*D14,2)</f>
        <v>0</v>
      </c>
    </row>
    <row r="15" spans="1:18" ht="17.25" customHeight="1" x14ac:dyDescent="0.25">
      <c r="A15" s="65" t="s">
        <v>36</v>
      </c>
      <c r="B15" s="66"/>
      <c r="C15" s="67"/>
      <c r="D15" s="68"/>
      <c r="E15" s="68">
        <f>SUMIF(R16:R20,"&lt;&gt;NOR",E16:E20)</f>
        <v>0</v>
      </c>
    </row>
    <row r="16" spans="1:18" ht="21.75" customHeight="1" x14ac:dyDescent="0.25">
      <c r="A16" s="58" t="s">
        <v>35</v>
      </c>
      <c r="B16" s="59" t="s">
        <v>15</v>
      </c>
      <c r="C16" s="60">
        <v>1</v>
      </c>
      <c r="D16" s="54">
        <v>0</v>
      </c>
      <c r="E16" s="61">
        <f>ROUND(C16*D16,2)</f>
        <v>0</v>
      </c>
    </row>
    <row r="17" spans="1:5" ht="21.75" customHeight="1" x14ac:dyDescent="0.25">
      <c r="A17" s="51" t="s">
        <v>84</v>
      </c>
      <c r="B17" s="52" t="s">
        <v>2</v>
      </c>
      <c r="C17" s="53">
        <v>1</v>
      </c>
      <c r="D17" s="56"/>
      <c r="E17" s="55"/>
    </row>
    <row r="18" spans="1:5" ht="21.75" customHeight="1" x14ac:dyDescent="0.25">
      <c r="A18" s="51" t="s">
        <v>82</v>
      </c>
      <c r="B18" s="52" t="s">
        <v>2</v>
      </c>
      <c r="C18" s="53">
        <v>1</v>
      </c>
      <c r="D18" s="56"/>
      <c r="E18" s="55"/>
    </row>
    <row r="19" spans="1:5" x14ac:dyDescent="0.25">
      <c r="A19" s="58" t="s">
        <v>34</v>
      </c>
      <c r="B19" s="59" t="s">
        <v>85</v>
      </c>
      <c r="C19" s="60">
        <v>45</v>
      </c>
      <c r="D19" s="54">
        <v>0</v>
      </c>
      <c r="E19" s="61">
        <f>ROUND(C19*D19,2)</f>
        <v>0</v>
      </c>
    </row>
    <row r="20" spans="1:5" x14ac:dyDescent="0.25">
      <c r="A20" s="58" t="s">
        <v>33</v>
      </c>
      <c r="B20" s="59" t="s">
        <v>85</v>
      </c>
      <c r="C20" s="60">
        <v>45</v>
      </c>
      <c r="D20" s="54">
        <v>0</v>
      </c>
      <c r="E20" s="61">
        <f>ROUND(C20*D20,2)</f>
        <v>0</v>
      </c>
    </row>
    <row r="21" spans="1:5" ht="21.75" customHeight="1" x14ac:dyDescent="0.25">
      <c r="A21" s="65" t="s">
        <v>32</v>
      </c>
      <c r="B21" s="66"/>
      <c r="C21" s="67"/>
      <c r="D21" s="68"/>
      <c r="E21" s="68">
        <f>SUMIF(R22:R33,"&lt;&gt;NOR",E22:E33)</f>
        <v>0</v>
      </c>
    </row>
    <row r="22" spans="1:5" ht="21" customHeight="1" x14ac:dyDescent="0.25">
      <c r="A22" s="58" t="s">
        <v>31</v>
      </c>
      <c r="B22" s="59" t="s">
        <v>18</v>
      </c>
      <c r="C22" s="60">
        <v>850</v>
      </c>
      <c r="D22" s="77">
        <v>0</v>
      </c>
      <c r="E22" s="61">
        <f t="shared" ref="E22:E33" si="1">ROUND(C22*D22,2)</f>
        <v>0</v>
      </c>
    </row>
    <row r="23" spans="1:5" ht="22.5" customHeight="1" x14ac:dyDescent="0.25">
      <c r="A23" s="58" t="s">
        <v>30</v>
      </c>
      <c r="B23" s="59" t="s">
        <v>18</v>
      </c>
      <c r="C23" s="60">
        <v>150</v>
      </c>
      <c r="D23" s="77">
        <v>0</v>
      </c>
      <c r="E23" s="61">
        <f t="shared" si="1"/>
        <v>0</v>
      </c>
    </row>
    <row r="24" spans="1:5" ht="19.5" customHeight="1" x14ac:dyDescent="0.25">
      <c r="A24" s="58" t="s">
        <v>29</v>
      </c>
      <c r="B24" s="59" t="s">
        <v>18</v>
      </c>
      <c r="C24" s="60">
        <v>30</v>
      </c>
      <c r="D24" s="77">
        <v>0</v>
      </c>
      <c r="E24" s="61">
        <f t="shared" si="1"/>
        <v>0</v>
      </c>
    </row>
    <row r="25" spans="1:5" ht="18" customHeight="1" x14ac:dyDescent="0.25">
      <c r="A25" s="58" t="s">
        <v>26</v>
      </c>
      <c r="B25" s="59" t="s">
        <v>18</v>
      </c>
      <c r="C25" s="60">
        <v>150</v>
      </c>
      <c r="D25" s="77">
        <v>0</v>
      </c>
      <c r="E25" s="61">
        <f t="shared" si="1"/>
        <v>0</v>
      </c>
    </row>
    <row r="26" spans="1:5" ht="18.75" customHeight="1" x14ac:dyDescent="0.25">
      <c r="A26" s="58" t="s">
        <v>25</v>
      </c>
      <c r="B26" s="59" t="s">
        <v>2</v>
      </c>
      <c r="C26" s="60">
        <v>75</v>
      </c>
      <c r="D26" s="77">
        <v>0</v>
      </c>
      <c r="E26" s="61">
        <f t="shared" si="1"/>
        <v>0</v>
      </c>
    </row>
    <row r="27" spans="1:5" ht="18" customHeight="1" x14ac:dyDescent="0.25">
      <c r="A27" s="58" t="s">
        <v>24</v>
      </c>
      <c r="B27" s="59" t="s">
        <v>2</v>
      </c>
      <c r="C27" s="60">
        <v>75</v>
      </c>
      <c r="D27" s="77">
        <v>0</v>
      </c>
      <c r="E27" s="61">
        <f t="shared" si="1"/>
        <v>0</v>
      </c>
    </row>
    <row r="28" spans="1:5" ht="22.5" customHeight="1" x14ac:dyDescent="0.25">
      <c r="A28" s="58" t="s">
        <v>23</v>
      </c>
      <c r="B28" s="59" t="s">
        <v>2</v>
      </c>
      <c r="C28" s="60">
        <v>20</v>
      </c>
      <c r="D28" s="77">
        <v>0</v>
      </c>
      <c r="E28" s="61">
        <f t="shared" si="1"/>
        <v>0</v>
      </c>
    </row>
    <row r="29" spans="1:5" ht="21.75" customHeight="1" x14ac:dyDescent="0.25">
      <c r="A29" s="58" t="s">
        <v>22</v>
      </c>
      <c r="B29" s="59" t="s">
        <v>21</v>
      </c>
      <c r="C29" s="60">
        <v>5</v>
      </c>
      <c r="D29" s="77">
        <v>0</v>
      </c>
      <c r="E29" s="61">
        <f t="shared" si="1"/>
        <v>0</v>
      </c>
    </row>
    <row r="30" spans="1:5" ht="20.25" customHeight="1" x14ac:dyDescent="0.25">
      <c r="A30" s="58" t="s">
        <v>20</v>
      </c>
      <c r="B30" s="59" t="s">
        <v>18</v>
      </c>
      <c r="C30" s="60">
        <v>100</v>
      </c>
      <c r="D30" s="77">
        <v>0</v>
      </c>
      <c r="E30" s="61">
        <f t="shared" si="1"/>
        <v>0</v>
      </c>
    </row>
    <row r="31" spans="1:5" ht="30" customHeight="1" x14ac:dyDescent="0.25">
      <c r="A31" s="58" t="s">
        <v>19</v>
      </c>
      <c r="B31" s="59" t="s">
        <v>18</v>
      </c>
      <c r="C31" s="60">
        <v>100</v>
      </c>
      <c r="D31" s="77">
        <v>0</v>
      </c>
      <c r="E31" s="61">
        <f t="shared" si="1"/>
        <v>0</v>
      </c>
    </row>
    <row r="32" spans="1:5" x14ac:dyDescent="0.25">
      <c r="A32" s="58" t="s">
        <v>17</v>
      </c>
      <c r="B32" s="59" t="s">
        <v>2</v>
      </c>
      <c r="C32" s="60">
        <v>20</v>
      </c>
      <c r="D32" s="77">
        <v>0</v>
      </c>
      <c r="E32" s="61">
        <f t="shared" si="1"/>
        <v>0</v>
      </c>
    </row>
    <row r="33" spans="1:5" ht="23.25" customHeight="1" x14ac:dyDescent="0.25">
      <c r="A33" s="58" t="s">
        <v>16</v>
      </c>
      <c r="B33" s="59" t="s">
        <v>15</v>
      </c>
      <c r="C33" s="60">
        <v>1</v>
      </c>
      <c r="D33" s="77">
        <v>0</v>
      </c>
      <c r="E33" s="61">
        <f t="shared" si="1"/>
        <v>0</v>
      </c>
    </row>
    <row r="34" spans="1:5" ht="24" customHeight="1" x14ac:dyDescent="0.25">
      <c r="A34" s="65" t="s">
        <v>14</v>
      </c>
      <c r="B34" s="66"/>
      <c r="C34" s="67"/>
      <c r="D34" s="68"/>
      <c r="E34" s="68">
        <f>SUMIF(R35:R43,"&lt;&gt;NOR",E35:E43)</f>
        <v>0</v>
      </c>
    </row>
    <row r="35" spans="1:5" ht="15.75" customHeight="1" x14ac:dyDescent="0.25">
      <c r="A35" s="58" t="s">
        <v>13</v>
      </c>
      <c r="B35" s="59" t="s">
        <v>10</v>
      </c>
      <c r="C35" s="60">
        <v>1</v>
      </c>
      <c r="D35" s="77">
        <v>0</v>
      </c>
      <c r="E35" s="61">
        <f t="shared" ref="E35:E43" si="2">ROUND(C35*D35,2)</f>
        <v>0</v>
      </c>
    </row>
    <row r="36" spans="1:5" ht="25.5" customHeight="1" x14ac:dyDescent="0.25">
      <c r="A36" s="58" t="s">
        <v>12</v>
      </c>
      <c r="B36" s="59" t="s">
        <v>4</v>
      </c>
      <c r="C36" s="60">
        <v>12</v>
      </c>
      <c r="D36" s="77">
        <v>0</v>
      </c>
      <c r="E36" s="61">
        <f t="shared" si="2"/>
        <v>0</v>
      </c>
    </row>
    <row r="37" spans="1:5" ht="19.5" customHeight="1" x14ac:dyDescent="0.25">
      <c r="A37" s="58" t="s">
        <v>11</v>
      </c>
      <c r="B37" s="59" t="s">
        <v>10</v>
      </c>
      <c r="C37" s="60">
        <v>1</v>
      </c>
      <c r="D37" s="77">
        <v>0</v>
      </c>
      <c r="E37" s="61">
        <f t="shared" si="2"/>
        <v>0</v>
      </c>
    </row>
    <row r="38" spans="1:5" ht="15.75" customHeight="1" x14ac:dyDescent="0.25">
      <c r="A38" s="58" t="s">
        <v>64</v>
      </c>
      <c r="B38" s="59" t="s">
        <v>4</v>
      </c>
      <c r="C38" s="60">
        <v>10</v>
      </c>
      <c r="D38" s="77">
        <v>0</v>
      </c>
      <c r="E38" s="61">
        <f t="shared" si="2"/>
        <v>0</v>
      </c>
    </row>
    <row r="39" spans="1:5" ht="18" customHeight="1" x14ac:dyDescent="0.25">
      <c r="A39" s="58" t="s">
        <v>9</v>
      </c>
      <c r="B39" s="59" t="s">
        <v>4</v>
      </c>
      <c r="C39" s="60">
        <v>1</v>
      </c>
      <c r="D39" s="77">
        <v>0</v>
      </c>
      <c r="E39" s="61">
        <f t="shared" si="2"/>
        <v>0</v>
      </c>
    </row>
    <row r="40" spans="1:5" ht="18.75" customHeight="1" x14ac:dyDescent="0.25">
      <c r="A40" s="58" t="s">
        <v>8</v>
      </c>
      <c r="B40" s="59" t="s">
        <v>7</v>
      </c>
      <c r="C40" s="60">
        <v>4</v>
      </c>
      <c r="D40" s="77">
        <v>0</v>
      </c>
      <c r="E40" s="61">
        <f t="shared" si="2"/>
        <v>0</v>
      </c>
    </row>
    <row r="41" spans="1:5" ht="21.75" customHeight="1" x14ac:dyDescent="0.25">
      <c r="A41" s="58" t="s">
        <v>6</v>
      </c>
      <c r="B41" s="59" t="s">
        <v>7</v>
      </c>
      <c r="C41" s="60">
        <v>4</v>
      </c>
      <c r="D41" s="77">
        <v>0</v>
      </c>
      <c r="E41" s="61">
        <f t="shared" si="2"/>
        <v>0</v>
      </c>
    </row>
    <row r="42" spans="1:5" ht="19.5" customHeight="1" x14ac:dyDescent="0.25">
      <c r="A42" s="58" t="s">
        <v>5</v>
      </c>
      <c r="B42" s="59" t="s">
        <v>4</v>
      </c>
      <c r="C42" s="60">
        <v>8</v>
      </c>
      <c r="D42" s="77">
        <v>0</v>
      </c>
      <c r="E42" s="61">
        <f t="shared" si="2"/>
        <v>0</v>
      </c>
    </row>
    <row r="43" spans="1:5" x14ac:dyDescent="0.25">
      <c r="A43" s="58" t="s">
        <v>3</v>
      </c>
      <c r="B43" s="59" t="s">
        <v>10</v>
      </c>
      <c r="C43" s="60">
        <v>1</v>
      </c>
      <c r="D43" s="78">
        <v>0</v>
      </c>
      <c r="E43" s="61">
        <f t="shared" si="2"/>
        <v>0</v>
      </c>
    </row>
    <row r="44" spans="1:5" x14ac:dyDescent="0.25">
      <c r="A44" s="24"/>
      <c r="B44" s="23"/>
      <c r="C44" s="22"/>
      <c r="D44" s="22"/>
      <c r="E44" s="22"/>
    </row>
    <row r="45" spans="1:5" x14ac:dyDescent="0.25">
      <c r="A45" s="28"/>
      <c r="B45" s="27"/>
      <c r="C45" s="26"/>
      <c r="D45" s="26"/>
      <c r="E45" s="25">
        <f>E8+E12+E15+E21+E34</f>
        <v>0</v>
      </c>
    </row>
    <row r="46" spans="1:5" x14ac:dyDescent="0.25">
      <c r="A46" s="24"/>
      <c r="B46" s="23"/>
      <c r="C46" s="22"/>
      <c r="D46" s="22"/>
      <c r="E46" s="22"/>
    </row>
  </sheetData>
  <mergeCells count="4">
    <mergeCell ref="A1:E1"/>
    <mergeCell ref="A2:E2"/>
    <mergeCell ref="A3:E3"/>
    <mergeCell ref="A4:E4"/>
  </mergeCells>
  <pageMargins left="0.70000000000000007" right="0.70000000000000007" top="0.78740157500000008" bottom="0.78740157500000008" header="0.30000000000000004" footer="0.3000000000000000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7215A-B434-4EF4-8D56-A99C1575C00F}">
  <sheetPr>
    <pageSetUpPr fitToPage="1"/>
  </sheetPr>
  <dimension ref="A1:R56"/>
  <sheetViews>
    <sheetView workbookViewId="0">
      <selection activeCell="J11" sqref="J11"/>
    </sheetView>
    <sheetView topLeftCell="A38" workbookViewId="1">
      <selection activeCell="D10" sqref="D10"/>
    </sheetView>
  </sheetViews>
  <sheetFormatPr defaultRowHeight="15" x14ac:dyDescent="0.25"/>
  <cols>
    <col min="1" max="1" width="48.7109375" style="1" customWidth="1"/>
    <col min="2" max="2" width="5.5703125" style="1" customWidth="1"/>
    <col min="3" max="3" width="10.7109375" style="1" customWidth="1"/>
    <col min="4" max="4" width="9.140625" style="1" customWidth="1"/>
    <col min="5" max="5" width="12.42578125" style="1" customWidth="1"/>
    <col min="6" max="16384" width="9.140625" style="1"/>
  </cols>
  <sheetData>
    <row r="1" spans="1:18" ht="15.75" x14ac:dyDescent="0.25">
      <c r="A1" s="107"/>
      <c r="B1" s="107"/>
      <c r="C1" s="107"/>
      <c r="D1" s="107"/>
      <c r="E1" s="107"/>
    </row>
    <row r="2" spans="1:18" x14ac:dyDescent="0.25">
      <c r="A2" s="108" t="s">
        <v>74</v>
      </c>
      <c r="B2" s="108"/>
      <c r="C2" s="108"/>
      <c r="D2" s="108"/>
      <c r="E2" s="108"/>
    </row>
    <row r="3" spans="1:18" x14ac:dyDescent="0.25">
      <c r="A3" s="110" t="s">
        <v>73</v>
      </c>
      <c r="B3" s="110"/>
      <c r="C3" s="110"/>
      <c r="D3" s="110"/>
      <c r="E3" s="110"/>
    </row>
    <row r="4" spans="1:18" x14ac:dyDescent="0.25">
      <c r="A4" s="109" t="s">
        <v>63</v>
      </c>
      <c r="B4" s="109"/>
      <c r="C4" s="109"/>
      <c r="D4" s="109"/>
      <c r="E4" s="109"/>
    </row>
    <row r="5" spans="1:18" x14ac:dyDescent="0.25">
      <c r="A5" s="75"/>
      <c r="B5" s="75"/>
      <c r="C5" s="75"/>
      <c r="D5" s="75"/>
      <c r="E5" s="75"/>
    </row>
    <row r="6" spans="1:18" x14ac:dyDescent="0.25">
      <c r="A6" s="62" t="s">
        <v>62</v>
      </c>
      <c r="B6" s="63" t="s">
        <v>61</v>
      </c>
      <c r="C6" s="64" t="s">
        <v>60</v>
      </c>
      <c r="D6" s="64" t="s">
        <v>59</v>
      </c>
      <c r="E6" s="64" t="s">
        <v>58</v>
      </c>
      <c r="F6" s="57"/>
      <c r="G6" s="57"/>
      <c r="H6" s="57"/>
      <c r="I6" s="57"/>
      <c r="J6" s="57"/>
      <c r="K6" s="57"/>
      <c r="L6" s="57"/>
      <c r="M6" s="57"/>
      <c r="N6" s="57"/>
      <c r="O6" s="57"/>
      <c r="P6" s="57"/>
      <c r="Q6" s="57"/>
      <c r="R6" s="57"/>
    </row>
    <row r="7" spans="1:18" ht="97.5" customHeight="1" x14ac:dyDescent="0.25">
      <c r="A7" s="39" t="s">
        <v>80</v>
      </c>
      <c r="B7" s="40"/>
      <c r="C7" s="41"/>
      <c r="D7" s="41"/>
      <c r="E7" s="41"/>
      <c r="F7" s="57"/>
      <c r="G7" s="57"/>
      <c r="H7" s="57"/>
      <c r="I7" s="57"/>
      <c r="J7" s="57"/>
      <c r="K7" s="57"/>
      <c r="L7" s="57"/>
      <c r="M7" s="57"/>
      <c r="N7" s="57"/>
      <c r="O7" s="57"/>
      <c r="P7" s="57"/>
      <c r="Q7" s="57"/>
      <c r="R7" s="57"/>
    </row>
    <row r="8" spans="1:18" x14ac:dyDescent="0.25">
      <c r="A8" s="65" t="s">
        <v>99</v>
      </c>
      <c r="B8" s="66"/>
      <c r="C8" s="67"/>
      <c r="D8" s="68"/>
      <c r="E8" s="68">
        <f>SUMIF(P9:P9,"&lt;&gt;NOR",E9:E9)</f>
        <v>0</v>
      </c>
      <c r="F8" s="17"/>
      <c r="G8" s="17"/>
      <c r="H8" s="17"/>
      <c r="I8" s="17"/>
      <c r="J8" s="17"/>
      <c r="K8" s="17"/>
      <c r="L8" s="17"/>
      <c r="M8" s="17"/>
      <c r="N8" s="17"/>
      <c r="O8" s="17"/>
      <c r="P8" s="17"/>
      <c r="Q8" s="17"/>
      <c r="R8" s="17"/>
    </row>
    <row r="9" spans="1:18" ht="21.75" customHeight="1" x14ac:dyDescent="0.25">
      <c r="A9" s="58" t="s">
        <v>66</v>
      </c>
      <c r="B9" s="59" t="s">
        <v>2</v>
      </c>
      <c r="C9" s="60">
        <v>2</v>
      </c>
      <c r="D9" s="54">
        <v>0</v>
      </c>
      <c r="E9" s="61">
        <f t="shared" ref="E9" si="0">ROUND(C9*D9,2)</f>
        <v>0</v>
      </c>
    </row>
    <row r="10" spans="1:18" ht="60" customHeight="1" x14ac:dyDescent="0.25">
      <c r="A10" s="51" t="s">
        <v>87</v>
      </c>
      <c r="B10" s="59"/>
      <c r="C10" s="60"/>
      <c r="D10" s="56"/>
      <c r="E10" s="61"/>
    </row>
    <row r="11" spans="1:18" ht="165" customHeight="1" x14ac:dyDescent="0.25">
      <c r="A11" s="51" t="s">
        <v>105</v>
      </c>
      <c r="B11" s="40"/>
      <c r="C11" s="41"/>
      <c r="D11" s="41"/>
      <c r="E11" s="41"/>
    </row>
    <row r="12" spans="1:18" ht="19.5" customHeight="1" x14ac:dyDescent="0.25">
      <c r="A12" s="46" t="s">
        <v>107</v>
      </c>
      <c r="B12" s="47"/>
      <c r="C12" s="48"/>
      <c r="D12" s="49"/>
      <c r="E12" s="49">
        <f>E13+E14+E15+E16+E17+E18+E19+E20+E21+E22</f>
        <v>0</v>
      </c>
    </row>
    <row r="13" spans="1:18" ht="19.5" customHeight="1" x14ac:dyDescent="0.25">
      <c r="A13" s="58" t="s">
        <v>72</v>
      </c>
      <c r="B13" s="59" t="s">
        <v>2</v>
      </c>
      <c r="C13" s="60">
        <v>10</v>
      </c>
      <c r="D13" s="54">
        <v>0</v>
      </c>
      <c r="E13" s="61">
        <f t="shared" ref="E13:E22" si="1">ROUND(C13*D13,2)</f>
        <v>0</v>
      </c>
    </row>
    <row r="14" spans="1:18" ht="24.75" customHeight="1" x14ac:dyDescent="0.25">
      <c r="A14" s="58" t="s">
        <v>89</v>
      </c>
      <c r="B14" s="59" t="s">
        <v>2</v>
      </c>
      <c r="C14" s="60">
        <v>2</v>
      </c>
      <c r="D14" s="54">
        <v>0</v>
      </c>
      <c r="E14" s="61">
        <f t="shared" si="1"/>
        <v>0</v>
      </c>
    </row>
    <row r="15" spans="1:18" ht="24.75" customHeight="1" x14ac:dyDescent="0.25">
      <c r="A15" s="58" t="s">
        <v>90</v>
      </c>
      <c r="B15" s="59" t="s">
        <v>2</v>
      </c>
      <c r="C15" s="60">
        <v>7</v>
      </c>
      <c r="D15" s="54">
        <v>0</v>
      </c>
      <c r="E15" s="61">
        <f t="shared" si="1"/>
        <v>0</v>
      </c>
    </row>
    <row r="16" spans="1:18" ht="24.75" customHeight="1" x14ac:dyDescent="0.25">
      <c r="A16" s="58" t="s">
        <v>91</v>
      </c>
      <c r="B16" s="59" t="s">
        <v>2</v>
      </c>
      <c r="C16" s="60">
        <v>1</v>
      </c>
      <c r="D16" s="54">
        <v>0</v>
      </c>
      <c r="E16" s="61">
        <f t="shared" si="1"/>
        <v>0</v>
      </c>
    </row>
    <row r="17" spans="1:5" ht="24.75" customHeight="1" x14ac:dyDescent="0.25">
      <c r="A17" s="58" t="s">
        <v>92</v>
      </c>
      <c r="B17" s="59" t="s">
        <v>2</v>
      </c>
      <c r="C17" s="60">
        <v>1</v>
      </c>
      <c r="D17" s="54">
        <v>0</v>
      </c>
      <c r="E17" s="61">
        <f t="shared" si="1"/>
        <v>0</v>
      </c>
    </row>
    <row r="18" spans="1:5" ht="24.75" customHeight="1" x14ac:dyDescent="0.25">
      <c r="A18" s="58" t="s">
        <v>93</v>
      </c>
      <c r="B18" s="59" t="s">
        <v>2</v>
      </c>
      <c r="C18" s="60">
        <v>3</v>
      </c>
      <c r="D18" s="54">
        <v>0</v>
      </c>
      <c r="E18" s="61">
        <f t="shared" si="1"/>
        <v>0</v>
      </c>
    </row>
    <row r="19" spans="1:5" ht="19.5" customHeight="1" x14ac:dyDescent="0.25">
      <c r="A19" s="58" t="s">
        <v>94</v>
      </c>
      <c r="B19" s="59" t="s">
        <v>2</v>
      </c>
      <c r="C19" s="60">
        <v>4</v>
      </c>
      <c r="D19" s="54">
        <v>0</v>
      </c>
      <c r="E19" s="61">
        <f t="shared" si="1"/>
        <v>0</v>
      </c>
    </row>
    <row r="20" spans="1:5" ht="19.5" customHeight="1" x14ac:dyDescent="0.25">
      <c r="A20" s="58" t="s">
        <v>95</v>
      </c>
      <c r="B20" s="59" t="s">
        <v>2</v>
      </c>
      <c r="C20" s="60">
        <v>2</v>
      </c>
      <c r="D20" s="54">
        <v>0</v>
      </c>
      <c r="E20" s="61">
        <f t="shared" si="1"/>
        <v>0</v>
      </c>
    </row>
    <row r="21" spans="1:5" ht="19.5" customHeight="1" x14ac:dyDescent="0.25">
      <c r="A21" s="58" t="s">
        <v>96</v>
      </c>
      <c r="B21" s="59" t="s">
        <v>2</v>
      </c>
      <c r="C21" s="60">
        <v>5</v>
      </c>
      <c r="D21" s="54">
        <v>0</v>
      </c>
      <c r="E21" s="61">
        <f t="shared" si="1"/>
        <v>0</v>
      </c>
    </row>
    <row r="22" spans="1:5" ht="20.25" customHeight="1" x14ac:dyDescent="0.25">
      <c r="A22" s="58" t="s">
        <v>65</v>
      </c>
      <c r="B22" s="59" t="s">
        <v>2</v>
      </c>
      <c r="C22" s="60">
        <v>19</v>
      </c>
      <c r="D22" s="54">
        <v>0</v>
      </c>
      <c r="E22" s="61">
        <f t="shared" si="1"/>
        <v>0</v>
      </c>
    </row>
    <row r="23" spans="1:5" ht="17.25" customHeight="1" x14ac:dyDescent="0.25">
      <c r="A23" s="65" t="s">
        <v>36</v>
      </c>
      <c r="B23" s="66"/>
      <c r="C23" s="67"/>
      <c r="D23" s="68"/>
      <c r="E23" s="68">
        <f>SUMIF(P24:P30,"&lt;&gt;NOR",E24:E30)</f>
        <v>0</v>
      </c>
    </row>
    <row r="24" spans="1:5" ht="21.75" customHeight="1" x14ac:dyDescent="0.25">
      <c r="A24" s="58" t="s">
        <v>35</v>
      </c>
      <c r="B24" s="59" t="s">
        <v>15</v>
      </c>
      <c r="C24" s="60">
        <v>1</v>
      </c>
      <c r="D24" s="54">
        <v>0</v>
      </c>
      <c r="E24" s="61">
        <f>ROUND(C24*D24,2)</f>
        <v>0</v>
      </c>
    </row>
    <row r="25" spans="1:5" ht="21.75" customHeight="1" x14ac:dyDescent="0.25">
      <c r="A25" s="51" t="s">
        <v>84</v>
      </c>
      <c r="B25" s="52" t="s">
        <v>2</v>
      </c>
      <c r="C25" s="53">
        <v>2</v>
      </c>
      <c r="D25" s="56"/>
      <c r="E25" s="55"/>
    </row>
    <row r="26" spans="1:5" ht="21.75" customHeight="1" x14ac:dyDescent="0.25">
      <c r="A26" s="51" t="s">
        <v>82</v>
      </c>
      <c r="B26" s="52" t="s">
        <v>2</v>
      </c>
      <c r="C26" s="53">
        <v>2</v>
      </c>
      <c r="D26" s="56"/>
      <c r="E26" s="55"/>
    </row>
    <row r="27" spans="1:5" ht="21.75" customHeight="1" x14ac:dyDescent="0.25">
      <c r="A27" s="74" t="s">
        <v>88</v>
      </c>
      <c r="B27" s="52" t="s">
        <v>2</v>
      </c>
      <c r="C27" s="53">
        <v>1</v>
      </c>
      <c r="D27" s="56"/>
      <c r="E27" s="55"/>
    </row>
    <row r="28" spans="1:5" ht="21.75" customHeight="1" x14ac:dyDescent="0.25">
      <c r="A28" s="74" t="s">
        <v>83</v>
      </c>
      <c r="B28" s="52" t="s">
        <v>2</v>
      </c>
      <c r="C28" s="53">
        <v>1</v>
      </c>
      <c r="D28" s="56"/>
      <c r="E28" s="55"/>
    </row>
    <row r="29" spans="1:5" x14ac:dyDescent="0.25">
      <c r="A29" s="58" t="s">
        <v>34</v>
      </c>
      <c r="B29" s="59" t="s">
        <v>85</v>
      </c>
      <c r="C29" s="60">
        <v>82</v>
      </c>
      <c r="D29" s="54">
        <v>0</v>
      </c>
      <c r="E29" s="61">
        <f>ROUND(C29*D29,2)</f>
        <v>0</v>
      </c>
    </row>
    <row r="30" spans="1:5" x14ac:dyDescent="0.25">
      <c r="A30" s="58" t="s">
        <v>33</v>
      </c>
      <c r="B30" s="59" t="s">
        <v>85</v>
      </c>
      <c r="C30" s="60">
        <v>82</v>
      </c>
      <c r="D30" s="54">
        <v>0</v>
      </c>
      <c r="E30" s="61">
        <f>ROUND(C30*D30,2)</f>
        <v>0</v>
      </c>
    </row>
    <row r="31" spans="1:5" ht="21.75" customHeight="1" x14ac:dyDescent="0.25">
      <c r="A31" s="65" t="s">
        <v>32</v>
      </c>
      <c r="B31" s="66"/>
      <c r="C31" s="67"/>
      <c r="D31" s="68"/>
      <c r="E31" s="68">
        <f>SUMIF(P32:P43,"&lt;&gt;NOR",E32:E43)</f>
        <v>0</v>
      </c>
    </row>
    <row r="32" spans="1:5" ht="21" customHeight="1" x14ac:dyDescent="0.25">
      <c r="A32" s="58" t="s">
        <v>31</v>
      </c>
      <c r="B32" s="59" t="s">
        <v>18</v>
      </c>
      <c r="C32" s="60">
        <v>650</v>
      </c>
      <c r="D32" s="77">
        <v>0</v>
      </c>
      <c r="E32" s="61">
        <f t="shared" ref="E32:E43" si="2">ROUND(C32*D32,2)</f>
        <v>0</v>
      </c>
    </row>
    <row r="33" spans="1:5" ht="22.5" customHeight="1" x14ac:dyDescent="0.25">
      <c r="A33" s="58" t="s">
        <v>30</v>
      </c>
      <c r="B33" s="59" t="s">
        <v>18</v>
      </c>
      <c r="C33" s="60">
        <v>100</v>
      </c>
      <c r="D33" s="77">
        <v>0</v>
      </c>
      <c r="E33" s="61">
        <f t="shared" si="2"/>
        <v>0</v>
      </c>
    </row>
    <row r="34" spans="1:5" ht="19.5" customHeight="1" x14ac:dyDescent="0.25">
      <c r="A34" s="58" t="s">
        <v>29</v>
      </c>
      <c r="B34" s="59" t="s">
        <v>18</v>
      </c>
      <c r="C34" s="60">
        <v>60</v>
      </c>
      <c r="D34" s="77">
        <v>0</v>
      </c>
      <c r="E34" s="61">
        <f t="shared" si="2"/>
        <v>0</v>
      </c>
    </row>
    <row r="35" spans="1:5" ht="18" customHeight="1" x14ac:dyDescent="0.25">
      <c r="A35" s="58" t="s">
        <v>26</v>
      </c>
      <c r="B35" s="59" t="s">
        <v>18</v>
      </c>
      <c r="C35" s="60">
        <v>100</v>
      </c>
      <c r="D35" s="77">
        <v>0</v>
      </c>
      <c r="E35" s="61">
        <f t="shared" si="2"/>
        <v>0</v>
      </c>
    </row>
    <row r="36" spans="1:5" ht="18.75" customHeight="1" x14ac:dyDescent="0.25">
      <c r="A36" s="58" t="s">
        <v>25</v>
      </c>
      <c r="B36" s="59" t="s">
        <v>2</v>
      </c>
      <c r="C36" s="60">
        <v>75</v>
      </c>
      <c r="D36" s="77">
        <v>0</v>
      </c>
      <c r="E36" s="61">
        <f t="shared" si="2"/>
        <v>0</v>
      </c>
    </row>
    <row r="37" spans="1:5" ht="18" customHeight="1" x14ac:dyDescent="0.25">
      <c r="A37" s="58" t="s">
        <v>24</v>
      </c>
      <c r="B37" s="59" t="s">
        <v>2</v>
      </c>
      <c r="C37" s="60">
        <v>75</v>
      </c>
      <c r="D37" s="77">
        <v>0</v>
      </c>
      <c r="E37" s="61">
        <f t="shared" si="2"/>
        <v>0</v>
      </c>
    </row>
    <row r="38" spans="1:5" ht="22.5" customHeight="1" x14ac:dyDescent="0.25">
      <c r="A38" s="58" t="s">
        <v>23</v>
      </c>
      <c r="B38" s="59" t="s">
        <v>2</v>
      </c>
      <c r="C38" s="60">
        <v>20</v>
      </c>
      <c r="D38" s="77">
        <v>0</v>
      </c>
      <c r="E38" s="61">
        <f t="shared" si="2"/>
        <v>0</v>
      </c>
    </row>
    <row r="39" spans="1:5" ht="21.75" customHeight="1" x14ac:dyDescent="0.25">
      <c r="A39" s="58" t="s">
        <v>22</v>
      </c>
      <c r="B39" s="59" t="s">
        <v>21</v>
      </c>
      <c r="C39" s="60">
        <v>5</v>
      </c>
      <c r="D39" s="77">
        <v>0</v>
      </c>
      <c r="E39" s="61">
        <f t="shared" si="2"/>
        <v>0</v>
      </c>
    </row>
    <row r="40" spans="1:5" ht="20.25" customHeight="1" x14ac:dyDescent="0.25">
      <c r="A40" s="58" t="s">
        <v>20</v>
      </c>
      <c r="B40" s="59" t="s">
        <v>18</v>
      </c>
      <c r="C40" s="60">
        <v>70</v>
      </c>
      <c r="D40" s="77">
        <v>0</v>
      </c>
      <c r="E40" s="61">
        <f t="shared" si="2"/>
        <v>0</v>
      </c>
    </row>
    <row r="41" spans="1:5" ht="30" customHeight="1" x14ac:dyDescent="0.25">
      <c r="A41" s="58" t="s">
        <v>19</v>
      </c>
      <c r="B41" s="59" t="s">
        <v>18</v>
      </c>
      <c r="C41" s="60">
        <v>70</v>
      </c>
      <c r="D41" s="77">
        <v>0</v>
      </c>
      <c r="E41" s="61">
        <f t="shared" si="2"/>
        <v>0</v>
      </c>
    </row>
    <row r="42" spans="1:5" x14ac:dyDescent="0.25">
      <c r="A42" s="58" t="s">
        <v>17</v>
      </c>
      <c r="B42" s="59" t="s">
        <v>2</v>
      </c>
      <c r="C42" s="60">
        <v>20</v>
      </c>
      <c r="D42" s="77">
        <v>0</v>
      </c>
      <c r="E42" s="61">
        <f t="shared" si="2"/>
        <v>0</v>
      </c>
    </row>
    <row r="43" spans="1:5" ht="23.25" customHeight="1" x14ac:dyDescent="0.25">
      <c r="A43" s="58" t="s">
        <v>16</v>
      </c>
      <c r="B43" s="59" t="s">
        <v>15</v>
      </c>
      <c r="C43" s="60">
        <v>1</v>
      </c>
      <c r="D43" s="77">
        <v>0</v>
      </c>
      <c r="E43" s="61">
        <f t="shared" si="2"/>
        <v>0</v>
      </c>
    </row>
    <row r="44" spans="1:5" ht="24" customHeight="1" x14ac:dyDescent="0.25">
      <c r="A44" s="65" t="s">
        <v>14</v>
      </c>
      <c r="B44" s="66"/>
      <c r="C44" s="67"/>
      <c r="D44" s="68"/>
      <c r="E44" s="68">
        <f>SUMIF(P45:P53,"&lt;&gt;NOR",E45:E53)</f>
        <v>0</v>
      </c>
    </row>
    <row r="45" spans="1:5" ht="15.75" customHeight="1" x14ac:dyDescent="0.25">
      <c r="A45" s="58" t="s">
        <v>13</v>
      </c>
      <c r="B45" s="59" t="s">
        <v>10</v>
      </c>
      <c r="C45" s="60">
        <v>2</v>
      </c>
      <c r="D45" s="54">
        <v>0</v>
      </c>
      <c r="E45" s="61">
        <f t="shared" ref="E45:E53" si="3">ROUND(C45*D45,2)</f>
        <v>0</v>
      </c>
    </row>
    <row r="46" spans="1:5" ht="25.5" customHeight="1" x14ac:dyDescent="0.25">
      <c r="A46" s="58" t="s">
        <v>12</v>
      </c>
      <c r="B46" s="59" t="s">
        <v>4</v>
      </c>
      <c r="C46" s="60">
        <v>12</v>
      </c>
      <c r="D46" s="54">
        <v>0</v>
      </c>
      <c r="E46" s="61">
        <f t="shared" si="3"/>
        <v>0</v>
      </c>
    </row>
    <row r="47" spans="1:5" ht="19.5" customHeight="1" x14ac:dyDescent="0.25">
      <c r="A47" s="58" t="s">
        <v>11</v>
      </c>
      <c r="B47" s="59" t="s">
        <v>10</v>
      </c>
      <c r="C47" s="60">
        <v>1</v>
      </c>
      <c r="D47" s="54">
        <v>0</v>
      </c>
      <c r="E47" s="61">
        <f t="shared" si="3"/>
        <v>0</v>
      </c>
    </row>
    <row r="48" spans="1:5" ht="15.75" customHeight="1" x14ac:dyDescent="0.25">
      <c r="A48" s="58" t="s">
        <v>64</v>
      </c>
      <c r="B48" s="59" t="s">
        <v>4</v>
      </c>
      <c r="C48" s="60">
        <v>10</v>
      </c>
      <c r="D48" s="54">
        <v>0</v>
      </c>
      <c r="E48" s="61">
        <f t="shared" si="3"/>
        <v>0</v>
      </c>
    </row>
    <row r="49" spans="1:5" ht="18" customHeight="1" x14ac:dyDescent="0.25">
      <c r="A49" s="58" t="s">
        <v>9</v>
      </c>
      <c r="B49" s="59" t="s">
        <v>4</v>
      </c>
      <c r="C49" s="60">
        <v>2</v>
      </c>
      <c r="D49" s="54">
        <v>0</v>
      </c>
      <c r="E49" s="61">
        <f t="shared" si="3"/>
        <v>0</v>
      </c>
    </row>
    <row r="50" spans="1:5" ht="18.75" customHeight="1" x14ac:dyDescent="0.25">
      <c r="A50" s="58" t="s">
        <v>8</v>
      </c>
      <c r="B50" s="59" t="s">
        <v>7</v>
      </c>
      <c r="C50" s="60">
        <v>6</v>
      </c>
      <c r="D50" s="54">
        <v>0</v>
      </c>
      <c r="E50" s="61">
        <f t="shared" si="3"/>
        <v>0</v>
      </c>
    </row>
    <row r="51" spans="1:5" ht="21.75" customHeight="1" x14ac:dyDescent="0.25">
      <c r="A51" s="58" t="s">
        <v>6</v>
      </c>
      <c r="B51" s="59" t="s">
        <v>7</v>
      </c>
      <c r="C51" s="60">
        <v>6</v>
      </c>
      <c r="D51" s="54">
        <v>0</v>
      </c>
      <c r="E51" s="61">
        <f t="shared" si="3"/>
        <v>0</v>
      </c>
    </row>
    <row r="52" spans="1:5" ht="19.5" customHeight="1" x14ac:dyDescent="0.25">
      <c r="A52" s="58" t="s">
        <v>5</v>
      </c>
      <c r="B52" s="59" t="s">
        <v>4</v>
      </c>
      <c r="C52" s="60">
        <v>8</v>
      </c>
      <c r="D52" s="54">
        <v>0</v>
      </c>
      <c r="E52" s="61">
        <f t="shared" si="3"/>
        <v>0</v>
      </c>
    </row>
    <row r="53" spans="1:5" x14ac:dyDescent="0.25">
      <c r="A53" s="58" t="s">
        <v>3</v>
      </c>
      <c r="B53" s="59" t="s">
        <v>10</v>
      </c>
      <c r="C53" s="60">
        <v>1</v>
      </c>
      <c r="D53" s="54">
        <v>0</v>
      </c>
      <c r="E53" s="61">
        <f t="shared" si="3"/>
        <v>0</v>
      </c>
    </row>
    <row r="54" spans="1:5" x14ac:dyDescent="0.25">
      <c r="A54" s="24"/>
      <c r="B54" s="23"/>
      <c r="C54" s="22"/>
      <c r="D54" s="22"/>
      <c r="E54" s="22"/>
    </row>
    <row r="55" spans="1:5" x14ac:dyDescent="0.25">
      <c r="A55" s="28"/>
      <c r="B55" s="27"/>
      <c r="C55" s="26"/>
      <c r="D55" s="26"/>
      <c r="E55" s="25">
        <f>E8+E12+E23+E31+E44</f>
        <v>0</v>
      </c>
    </row>
    <row r="56" spans="1:5" x14ac:dyDescent="0.25">
      <c r="A56" s="24"/>
      <c r="B56" s="23"/>
      <c r="C56" s="22"/>
      <c r="D56" s="22"/>
      <c r="E56" s="22"/>
    </row>
  </sheetData>
  <mergeCells count="4">
    <mergeCell ref="A1:E1"/>
    <mergeCell ref="A2:E2"/>
    <mergeCell ref="A3:E3"/>
    <mergeCell ref="A4:E4"/>
  </mergeCells>
  <pageMargins left="0.70000000000000007" right="0.70000000000000007" top="0.78740157500000008" bottom="0.78740157500000008" header="0.30000000000000004" footer="0.30000000000000004"/>
  <pageSetup paperSize="9" scale="8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041A8-7C00-48ED-A5C0-F55F81620AEC}">
  <sheetPr>
    <pageSetUpPr fitToPage="1"/>
  </sheetPr>
  <dimension ref="A1:R54"/>
  <sheetViews>
    <sheetView topLeftCell="A12" workbookViewId="0">
      <selection activeCell="Z53" sqref="Z53"/>
    </sheetView>
    <sheetView topLeftCell="A27" workbookViewId="1">
      <selection activeCell="D52" sqref="D52"/>
    </sheetView>
  </sheetViews>
  <sheetFormatPr defaultRowHeight="15" x14ac:dyDescent="0.25"/>
  <cols>
    <col min="1" max="1" width="48.28515625" style="1" customWidth="1"/>
    <col min="2" max="2" width="4.28515625" style="1" customWidth="1"/>
    <col min="3" max="3" width="11.85546875" style="1" customWidth="1"/>
    <col min="4" max="4" width="11.28515625" style="1" customWidth="1"/>
    <col min="5" max="5" width="14.28515625" style="1" customWidth="1"/>
    <col min="6" max="18" width="0" style="1" hidden="1" customWidth="1"/>
    <col min="19" max="16384" width="9.140625" style="1"/>
  </cols>
  <sheetData>
    <row r="1" spans="1:18" ht="15.75" x14ac:dyDescent="0.25">
      <c r="A1" s="111"/>
      <c r="B1" s="111"/>
      <c r="C1" s="111"/>
      <c r="D1" s="111"/>
      <c r="E1" s="111"/>
      <c r="F1" s="19"/>
      <c r="G1" s="19"/>
      <c r="H1" s="19"/>
      <c r="I1" s="19"/>
      <c r="J1" s="19"/>
      <c r="K1" s="19"/>
      <c r="L1" s="19"/>
      <c r="M1" s="19"/>
      <c r="N1" s="19"/>
      <c r="O1" s="19"/>
      <c r="P1" s="19"/>
      <c r="Q1" s="19"/>
      <c r="R1" s="19"/>
    </row>
    <row r="2" spans="1:18" x14ac:dyDescent="0.25">
      <c r="A2" s="112" t="s">
        <v>69</v>
      </c>
      <c r="B2" s="112"/>
      <c r="C2" s="112"/>
      <c r="D2" s="112"/>
      <c r="E2" s="112"/>
      <c r="F2" s="19"/>
      <c r="G2" s="19"/>
      <c r="H2" s="19"/>
      <c r="I2" s="19"/>
      <c r="J2" s="19"/>
      <c r="K2" s="19"/>
      <c r="L2" s="19"/>
      <c r="M2" s="19"/>
      <c r="N2" s="19"/>
      <c r="O2" s="19"/>
      <c r="P2" s="19"/>
      <c r="Q2" s="19"/>
      <c r="R2" s="19"/>
    </row>
    <row r="3" spans="1:18" x14ac:dyDescent="0.25">
      <c r="A3" s="112" t="s">
        <v>77</v>
      </c>
      <c r="B3" s="112"/>
      <c r="C3" s="112"/>
      <c r="D3" s="112"/>
      <c r="E3" s="112"/>
      <c r="F3" s="19"/>
      <c r="G3" s="19"/>
      <c r="H3" s="19"/>
      <c r="I3" s="19"/>
      <c r="J3" s="19"/>
      <c r="K3" s="19"/>
      <c r="L3" s="19"/>
      <c r="M3" s="19"/>
      <c r="N3" s="19"/>
      <c r="O3" s="19"/>
      <c r="P3" s="19"/>
      <c r="Q3" s="19"/>
      <c r="R3" s="19"/>
    </row>
    <row r="4" spans="1:18" x14ac:dyDescent="0.25">
      <c r="A4" s="113" t="s">
        <v>63</v>
      </c>
      <c r="B4" s="113"/>
      <c r="C4" s="113"/>
      <c r="D4" s="113"/>
      <c r="E4" s="113"/>
      <c r="F4" s="19"/>
      <c r="G4" s="19"/>
      <c r="H4" s="19"/>
      <c r="I4" s="19"/>
      <c r="J4" s="19"/>
      <c r="K4" s="19"/>
      <c r="L4" s="19"/>
      <c r="M4" s="19"/>
      <c r="N4" s="19"/>
      <c r="O4" s="19"/>
      <c r="P4" s="19"/>
      <c r="Q4" s="19"/>
      <c r="R4" s="19"/>
    </row>
    <row r="5" spans="1:18" x14ac:dyDescent="0.25">
      <c r="A5" s="21"/>
      <c r="B5" s="20"/>
      <c r="C5" s="19"/>
      <c r="D5" s="19"/>
      <c r="E5" s="19"/>
      <c r="F5" s="19"/>
      <c r="G5" s="19"/>
      <c r="H5" s="19"/>
      <c r="I5" s="19"/>
      <c r="J5" s="19"/>
      <c r="K5" s="19"/>
      <c r="L5" s="19"/>
      <c r="M5" s="19"/>
      <c r="N5" s="19"/>
      <c r="O5" s="19"/>
      <c r="P5" s="19"/>
      <c r="Q5" s="19"/>
      <c r="R5" s="19"/>
    </row>
    <row r="6" spans="1:18" ht="26.25" customHeight="1" x14ac:dyDescent="0.25">
      <c r="A6" s="35" t="s">
        <v>62</v>
      </c>
      <c r="B6" s="36" t="s">
        <v>61</v>
      </c>
      <c r="C6" s="37" t="s">
        <v>60</v>
      </c>
      <c r="D6" s="37" t="s">
        <v>59</v>
      </c>
      <c r="E6" s="37" t="s">
        <v>58</v>
      </c>
      <c r="F6" s="34" t="s">
        <v>57</v>
      </c>
      <c r="G6" s="18" t="s">
        <v>56</v>
      </c>
      <c r="H6" s="18" t="s">
        <v>55</v>
      </c>
      <c r="I6" s="18" t="s">
        <v>54</v>
      </c>
      <c r="J6" s="18" t="s">
        <v>53</v>
      </c>
      <c r="K6" s="18" t="s">
        <v>52</v>
      </c>
      <c r="L6" s="18" t="s">
        <v>51</v>
      </c>
      <c r="M6" s="18" t="s">
        <v>50</v>
      </c>
      <c r="N6" s="18" t="s">
        <v>49</v>
      </c>
      <c r="O6" s="18" t="s">
        <v>48</v>
      </c>
      <c r="P6" s="18" t="s">
        <v>47</v>
      </c>
      <c r="Q6" s="18" t="s">
        <v>46</v>
      </c>
      <c r="R6" s="18" t="s">
        <v>45</v>
      </c>
    </row>
    <row r="7" spans="1:18" x14ac:dyDescent="0.25">
      <c r="A7" s="38"/>
      <c r="B7" s="36"/>
      <c r="C7" s="37"/>
      <c r="D7" s="37"/>
      <c r="E7" s="37"/>
      <c r="F7" s="33"/>
      <c r="G7" s="33"/>
      <c r="H7" s="33"/>
      <c r="I7" s="33"/>
      <c r="J7" s="33"/>
      <c r="K7" s="33"/>
      <c r="L7" s="33"/>
      <c r="M7" s="33"/>
      <c r="N7" s="33"/>
      <c r="O7" s="33"/>
      <c r="P7" s="33"/>
      <c r="Q7" s="33"/>
      <c r="R7" s="33"/>
    </row>
    <row r="8" spans="1:18" ht="75.75" customHeight="1" x14ac:dyDescent="0.25">
      <c r="A8" s="39" t="s">
        <v>79</v>
      </c>
      <c r="B8" s="40"/>
      <c r="C8" s="41"/>
      <c r="D8" s="41"/>
      <c r="E8" s="41"/>
      <c r="F8" s="33"/>
      <c r="G8" s="33"/>
      <c r="H8" s="33"/>
      <c r="I8" s="33"/>
      <c r="J8" s="33"/>
      <c r="K8" s="33"/>
      <c r="L8" s="33"/>
      <c r="M8" s="33"/>
      <c r="N8" s="33"/>
      <c r="O8" s="33"/>
      <c r="P8" s="33"/>
      <c r="Q8" s="33"/>
      <c r="R8" s="33"/>
    </row>
    <row r="9" spans="1:18" ht="17.25" customHeight="1" x14ac:dyDescent="0.25">
      <c r="A9" s="46" t="s">
        <v>44</v>
      </c>
      <c r="B9" s="47"/>
      <c r="C9" s="48"/>
      <c r="D9" s="49"/>
      <c r="E9" s="49">
        <f>SUMIF(AE10:AE10,"&lt;&gt;NOR",E10:E10)</f>
        <v>0</v>
      </c>
      <c r="F9" s="33"/>
      <c r="G9" s="33"/>
      <c r="H9" s="33"/>
      <c r="I9" s="33"/>
      <c r="J9" s="33"/>
      <c r="K9" s="33"/>
      <c r="L9" s="33"/>
      <c r="M9" s="33"/>
      <c r="N9" s="33"/>
      <c r="O9" s="33"/>
      <c r="P9" s="33"/>
      <c r="Q9" s="33"/>
      <c r="R9" s="33"/>
    </row>
    <row r="10" spans="1:18" ht="16.5" customHeight="1" x14ac:dyDescent="0.25">
      <c r="A10" s="51" t="s">
        <v>43</v>
      </c>
      <c r="B10" s="52" t="s">
        <v>2</v>
      </c>
      <c r="C10" s="53">
        <v>1</v>
      </c>
      <c r="D10" s="54">
        <v>0</v>
      </c>
      <c r="E10" s="55">
        <f t="shared" ref="E10" si="0">ROUND(C10*D10,2)</f>
        <v>0</v>
      </c>
      <c r="F10" s="33"/>
      <c r="G10" s="33"/>
      <c r="H10" s="33"/>
      <c r="I10" s="33"/>
      <c r="J10" s="33"/>
      <c r="K10" s="33"/>
      <c r="L10" s="33"/>
      <c r="M10" s="33"/>
      <c r="N10" s="33"/>
      <c r="O10" s="33"/>
      <c r="P10" s="33"/>
      <c r="Q10" s="33"/>
      <c r="R10" s="33"/>
    </row>
    <row r="11" spans="1:18" ht="48.75" customHeight="1" x14ac:dyDescent="0.25">
      <c r="A11" s="51" t="s">
        <v>87</v>
      </c>
      <c r="B11" s="40"/>
      <c r="C11" s="41"/>
      <c r="D11" s="41"/>
      <c r="E11" s="41"/>
      <c r="F11" s="33"/>
      <c r="G11" s="33"/>
      <c r="H11" s="33"/>
      <c r="I11" s="33"/>
      <c r="J11" s="33"/>
      <c r="K11" s="33"/>
      <c r="L11" s="33"/>
      <c r="M11" s="33"/>
      <c r="N11" s="33"/>
      <c r="O11" s="33"/>
      <c r="P11" s="33"/>
      <c r="Q11" s="33"/>
      <c r="R11" s="33"/>
    </row>
    <row r="12" spans="1:18" ht="168.75" x14ac:dyDescent="0.25">
      <c r="A12" s="51" t="s">
        <v>104</v>
      </c>
      <c r="B12" s="43"/>
      <c r="C12" s="44"/>
      <c r="D12" s="45"/>
      <c r="E12" s="45"/>
      <c r="F12" s="17"/>
      <c r="G12" s="17"/>
      <c r="H12" s="17"/>
      <c r="I12" s="17"/>
      <c r="J12" s="17"/>
      <c r="K12" s="17"/>
      <c r="L12" s="17"/>
      <c r="M12" s="17"/>
      <c r="N12" s="17"/>
      <c r="O12" s="17"/>
      <c r="P12" s="17"/>
      <c r="Q12" s="17"/>
      <c r="R12" s="17"/>
    </row>
    <row r="13" spans="1:18" ht="17.25" customHeight="1" x14ac:dyDescent="0.25">
      <c r="A13" s="46" t="s">
        <v>107</v>
      </c>
      <c r="B13" s="47"/>
      <c r="C13" s="48"/>
      <c r="D13" s="49"/>
      <c r="E13" s="49">
        <f>SUMIF(AE14:AE19,"&lt;&gt;NOR",E14:E19)</f>
        <v>0</v>
      </c>
      <c r="F13" s="16"/>
      <c r="G13" s="16">
        <f>SUM(G14:G19)</f>
        <v>0</v>
      </c>
      <c r="H13" s="16"/>
      <c r="I13" s="16">
        <f>SUM(I14:I19)</f>
        <v>0</v>
      </c>
      <c r="J13" s="16"/>
      <c r="K13" s="16">
        <f>SUM(K14:K19)</f>
        <v>0</v>
      </c>
      <c r="L13" s="16"/>
      <c r="M13" s="16">
        <f>SUM(M14:M19)</f>
        <v>0</v>
      </c>
      <c r="N13" s="16"/>
      <c r="O13" s="16">
        <f>SUM(O14:O19)</f>
        <v>0</v>
      </c>
      <c r="P13" s="16"/>
      <c r="Q13" s="16"/>
      <c r="R13" s="15"/>
    </row>
    <row r="14" spans="1:18" ht="19.5" customHeight="1" x14ac:dyDescent="0.25">
      <c r="A14" s="51" t="s">
        <v>42</v>
      </c>
      <c r="B14" s="52" t="s">
        <v>2</v>
      </c>
      <c r="C14" s="53">
        <v>10</v>
      </c>
      <c r="D14" s="77">
        <v>0</v>
      </c>
      <c r="E14" s="55">
        <f t="shared" ref="E14:E19" si="1">ROUND(C14*D14,2)</f>
        <v>0</v>
      </c>
      <c r="F14" s="50"/>
      <c r="G14" s="13">
        <f t="shared" ref="G14:G19" si="2">ROUND(C14*F14,2)</f>
        <v>0</v>
      </c>
      <c r="H14" s="14"/>
      <c r="I14" s="13">
        <f t="shared" ref="I14:I19" si="3">ROUND(C14*H14,2)</f>
        <v>0</v>
      </c>
      <c r="J14" s="13">
        <v>21</v>
      </c>
      <c r="K14" s="13">
        <f t="shared" ref="K14:K19" si="4">E14*(1+J14/100)</f>
        <v>0</v>
      </c>
      <c r="L14" s="13">
        <v>0</v>
      </c>
      <c r="M14" s="13">
        <f t="shared" ref="M14:M19" si="5">ROUND(C14*L14,2)</f>
        <v>0</v>
      </c>
      <c r="N14" s="13">
        <v>0</v>
      </c>
      <c r="O14" s="13">
        <f t="shared" ref="O14:O19" si="6">ROUND(C14*N14,2)</f>
        <v>0</v>
      </c>
      <c r="P14" s="13"/>
      <c r="Q14" s="13" t="s">
        <v>1</v>
      </c>
      <c r="R14" s="12" t="s">
        <v>0</v>
      </c>
    </row>
    <row r="15" spans="1:18" ht="19.5" customHeight="1" x14ac:dyDescent="0.25">
      <c r="A15" s="51" t="s">
        <v>41</v>
      </c>
      <c r="B15" s="52" t="s">
        <v>2</v>
      </c>
      <c r="C15" s="53">
        <v>1</v>
      </c>
      <c r="D15" s="77">
        <v>0</v>
      </c>
      <c r="E15" s="55">
        <f t="shared" si="1"/>
        <v>0</v>
      </c>
      <c r="F15" s="50"/>
      <c r="G15" s="13">
        <f t="shared" si="2"/>
        <v>0</v>
      </c>
      <c r="H15" s="14"/>
      <c r="I15" s="13">
        <f t="shared" si="3"/>
        <v>0</v>
      </c>
      <c r="J15" s="13">
        <v>21</v>
      </c>
      <c r="K15" s="13">
        <f t="shared" si="4"/>
        <v>0</v>
      </c>
      <c r="L15" s="13">
        <v>0</v>
      </c>
      <c r="M15" s="13">
        <f t="shared" si="5"/>
        <v>0</v>
      </c>
      <c r="N15" s="13">
        <v>0</v>
      </c>
      <c r="O15" s="13">
        <f t="shared" si="6"/>
        <v>0</v>
      </c>
      <c r="P15" s="13"/>
      <c r="Q15" s="13" t="s">
        <v>1</v>
      </c>
      <c r="R15" s="12" t="s">
        <v>0</v>
      </c>
    </row>
    <row r="16" spans="1:18" ht="16.5" customHeight="1" x14ac:dyDescent="0.25">
      <c r="A16" s="51" t="s">
        <v>40</v>
      </c>
      <c r="B16" s="52" t="s">
        <v>2</v>
      </c>
      <c r="C16" s="53">
        <v>4</v>
      </c>
      <c r="D16" s="77">
        <v>0</v>
      </c>
      <c r="E16" s="55">
        <f t="shared" si="1"/>
        <v>0</v>
      </c>
      <c r="F16" s="50"/>
      <c r="G16" s="13">
        <f t="shared" si="2"/>
        <v>0</v>
      </c>
      <c r="H16" s="14"/>
      <c r="I16" s="13">
        <f t="shared" si="3"/>
        <v>0</v>
      </c>
      <c r="J16" s="13">
        <v>21</v>
      </c>
      <c r="K16" s="13">
        <f t="shared" si="4"/>
        <v>0</v>
      </c>
      <c r="L16" s="13">
        <v>0</v>
      </c>
      <c r="M16" s="13">
        <f t="shared" si="5"/>
        <v>0</v>
      </c>
      <c r="N16" s="13">
        <v>0</v>
      </c>
      <c r="O16" s="13">
        <f t="shared" si="6"/>
        <v>0</v>
      </c>
      <c r="P16" s="13"/>
      <c r="Q16" s="13" t="s">
        <v>1</v>
      </c>
      <c r="R16" s="12" t="s">
        <v>0</v>
      </c>
    </row>
    <row r="17" spans="1:18" ht="16.5" customHeight="1" x14ac:dyDescent="0.25">
      <c r="A17" s="51" t="s">
        <v>39</v>
      </c>
      <c r="B17" s="52" t="s">
        <v>2</v>
      </c>
      <c r="C17" s="53">
        <v>4</v>
      </c>
      <c r="D17" s="77">
        <v>0</v>
      </c>
      <c r="E17" s="55">
        <f t="shared" si="1"/>
        <v>0</v>
      </c>
      <c r="F17" s="50"/>
      <c r="G17" s="13">
        <f t="shared" si="2"/>
        <v>0</v>
      </c>
      <c r="H17" s="14"/>
      <c r="I17" s="13">
        <f t="shared" si="3"/>
        <v>0</v>
      </c>
      <c r="J17" s="13">
        <v>21</v>
      </c>
      <c r="K17" s="13">
        <f t="shared" si="4"/>
        <v>0</v>
      </c>
      <c r="L17" s="13">
        <v>0</v>
      </c>
      <c r="M17" s="13">
        <f t="shared" si="5"/>
        <v>0</v>
      </c>
      <c r="N17" s="13">
        <v>0</v>
      </c>
      <c r="O17" s="13">
        <f t="shared" si="6"/>
        <v>0</v>
      </c>
      <c r="P17" s="13"/>
      <c r="Q17" s="13" t="s">
        <v>1</v>
      </c>
      <c r="R17" s="12" t="s">
        <v>0</v>
      </c>
    </row>
    <row r="18" spans="1:18" ht="16.5" customHeight="1" x14ac:dyDescent="0.25">
      <c r="A18" s="51" t="s">
        <v>38</v>
      </c>
      <c r="B18" s="52" t="s">
        <v>2</v>
      </c>
      <c r="C18" s="53">
        <v>1</v>
      </c>
      <c r="D18" s="77">
        <v>0</v>
      </c>
      <c r="E18" s="55">
        <f t="shared" si="1"/>
        <v>0</v>
      </c>
      <c r="F18" s="50"/>
      <c r="G18" s="13">
        <f t="shared" si="2"/>
        <v>0</v>
      </c>
      <c r="H18" s="14"/>
      <c r="I18" s="13">
        <f t="shared" si="3"/>
        <v>0</v>
      </c>
      <c r="J18" s="13">
        <v>21</v>
      </c>
      <c r="K18" s="13">
        <f t="shared" si="4"/>
        <v>0</v>
      </c>
      <c r="L18" s="13">
        <v>0</v>
      </c>
      <c r="M18" s="13">
        <f t="shared" si="5"/>
        <v>0</v>
      </c>
      <c r="N18" s="13">
        <v>0</v>
      </c>
      <c r="O18" s="13">
        <f t="shared" si="6"/>
        <v>0</v>
      </c>
      <c r="P18" s="13"/>
      <c r="Q18" s="13" t="s">
        <v>1</v>
      </c>
      <c r="R18" s="12" t="s">
        <v>0</v>
      </c>
    </row>
    <row r="19" spans="1:18" ht="15.75" customHeight="1" x14ac:dyDescent="0.25">
      <c r="A19" s="51" t="s">
        <v>37</v>
      </c>
      <c r="B19" s="52" t="s">
        <v>2</v>
      </c>
      <c r="C19" s="53">
        <v>1</v>
      </c>
      <c r="D19" s="77">
        <v>0</v>
      </c>
      <c r="E19" s="55">
        <f t="shared" si="1"/>
        <v>0</v>
      </c>
      <c r="F19" s="50"/>
      <c r="G19" s="13">
        <f t="shared" si="2"/>
        <v>0</v>
      </c>
      <c r="H19" s="14"/>
      <c r="I19" s="13">
        <f t="shared" si="3"/>
        <v>0</v>
      </c>
      <c r="J19" s="13">
        <v>21</v>
      </c>
      <c r="K19" s="13">
        <f t="shared" si="4"/>
        <v>0</v>
      </c>
      <c r="L19" s="13">
        <v>0</v>
      </c>
      <c r="M19" s="13">
        <f t="shared" si="5"/>
        <v>0</v>
      </c>
      <c r="N19" s="13">
        <v>0</v>
      </c>
      <c r="O19" s="13">
        <f t="shared" si="6"/>
        <v>0</v>
      </c>
      <c r="P19" s="13"/>
      <c r="Q19" s="13" t="s">
        <v>1</v>
      </c>
      <c r="R19" s="12" t="s">
        <v>0</v>
      </c>
    </row>
    <row r="20" spans="1:18" ht="17.25" customHeight="1" x14ac:dyDescent="0.25">
      <c r="A20" s="46" t="s">
        <v>36</v>
      </c>
      <c r="B20" s="47"/>
      <c r="C20" s="48"/>
      <c r="D20" s="49"/>
      <c r="E20" s="49">
        <f>SUMIF(AE21:AE27,"&lt;&gt;NOR",E21:E27)</f>
        <v>0</v>
      </c>
      <c r="F20" s="16"/>
      <c r="G20" s="16">
        <f>SUM(G21:G27)</f>
        <v>0</v>
      </c>
      <c r="H20" s="16"/>
      <c r="I20" s="16">
        <f>SUM(I21:I27)</f>
        <v>0</v>
      </c>
      <c r="J20" s="16"/>
      <c r="K20" s="16">
        <f>SUM(K21:K27)</f>
        <v>0</v>
      </c>
      <c r="L20" s="16"/>
      <c r="M20" s="16">
        <f>SUM(M21:M27)</f>
        <v>0</v>
      </c>
      <c r="N20" s="16"/>
      <c r="O20" s="16">
        <f>SUM(O21:O27)</f>
        <v>0</v>
      </c>
      <c r="P20" s="16"/>
      <c r="Q20" s="16"/>
      <c r="R20" s="15"/>
    </row>
    <row r="21" spans="1:18" ht="18.75" customHeight="1" x14ac:dyDescent="0.25">
      <c r="A21" s="73" t="s">
        <v>35</v>
      </c>
      <c r="B21" s="52" t="s">
        <v>2</v>
      </c>
      <c r="C21" s="53">
        <v>1</v>
      </c>
      <c r="D21" s="54">
        <v>0</v>
      </c>
      <c r="E21" s="55">
        <f>ROUND(C21*D21,2)</f>
        <v>0</v>
      </c>
      <c r="F21" s="50"/>
      <c r="G21" s="13">
        <f>ROUND(C21*F21,2)</f>
        <v>0</v>
      </c>
      <c r="H21" s="14"/>
      <c r="I21" s="13">
        <f>ROUND(C21*H21,2)</f>
        <v>0</v>
      </c>
      <c r="J21" s="13">
        <v>21</v>
      </c>
      <c r="K21" s="13">
        <f>E21*(1+J21/100)</f>
        <v>0</v>
      </c>
      <c r="L21" s="13">
        <v>0</v>
      </c>
      <c r="M21" s="13">
        <f>ROUND(C21*L21,2)</f>
        <v>0</v>
      </c>
      <c r="N21" s="13">
        <v>0</v>
      </c>
      <c r="O21" s="13">
        <f>ROUND(C21*N21,2)</f>
        <v>0</v>
      </c>
      <c r="P21" s="13"/>
      <c r="Q21" s="13" t="s">
        <v>1</v>
      </c>
      <c r="R21" s="12" t="s">
        <v>0</v>
      </c>
    </row>
    <row r="22" spans="1:18" ht="18.75" customHeight="1" x14ac:dyDescent="0.25">
      <c r="A22" s="51" t="s">
        <v>84</v>
      </c>
      <c r="B22" s="52" t="s">
        <v>2</v>
      </c>
      <c r="C22" s="53">
        <v>1</v>
      </c>
      <c r="D22" s="56"/>
      <c r="E22" s="55"/>
      <c r="F22" s="50"/>
      <c r="G22" s="13"/>
      <c r="H22" s="14"/>
      <c r="I22" s="13"/>
      <c r="J22" s="13"/>
      <c r="K22" s="13"/>
      <c r="L22" s="13"/>
      <c r="M22" s="13"/>
      <c r="N22" s="13"/>
      <c r="O22" s="13"/>
      <c r="P22" s="13"/>
      <c r="Q22" s="13"/>
      <c r="R22" s="12"/>
    </row>
    <row r="23" spans="1:18" ht="18.75" customHeight="1" x14ac:dyDescent="0.25">
      <c r="A23" s="51" t="s">
        <v>82</v>
      </c>
      <c r="B23" s="52" t="s">
        <v>2</v>
      </c>
      <c r="C23" s="53">
        <v>1</v>
      </c>
      <c r="D23" s="56"/>
      <c r="E23" s="55"/>
      <c r="F23" s="50"/>
      <c r="G23" s="13"/>
      <c r="H23" s="14"/>
      <c r="I23" s="13"/>
      <c r="J23" s="13"/>
      <c r="K23" s="13"/>
      <c r="L23" s="13"/>
      <c r="M23" s="13"/>
      <c r="N23" s="13"/>
      <c r="O23" s="13"/>
      <c r="P23" s="13"/>
      <c r="Q23" s="13"/>
      <c r="R23" s="12"/>
    </row>
    <row r="24" spans="1:18" ht="18.75" customHeight="1" x14ac:dyDescent="0.25">
      <c r="A24" s="74" t="s">
        <v>88</v>
      </c>
      <c r="B24" s="52" t="s">
        <v>2</v>
      </c>
      <c r="C24" s="53">
        <v>1</v>
      </c>
      <c r="D24" s="56"/>
      <c r="E24" s="55"/>
      <c r="F24" s="50"/>
      <c r="G24" s="13"/>
      <c r="H24" s="14"/>
      <c r="I24" s="13"/>
      <c r="J24" s="13"/>
      <c r="K24" s="13"/>
      <c r="L24" s="13"/>
      <c r="M24" s="13"/>
      <c r="N24" s="13"/>
      <c r="O24" s="13"/>
      <c r="P24" s="13"/>
      <c r="Q24" s="13"/>
      <c r="R24" s="12"/>
    </row>
    <row r="25" spans="1:18" ht="23.25" customHeight="1" x14ac:dyDescent="0.25">
      <c r="A25" s="74" t="s">
        <v>83</v>
      </c>
      <c r="B25" s="52" t="s">
        <v>2</v>
      </c>
      <c r="C25" s="53">
        <v>1</v>
      </c>
      <c r="D25" s="56"/>
      <c r="E25" s="55"/>
      <c r="F25" s="50"/>
      <c r="G25" s="13"/>
      <c r="H25" s="14"/>
      <c r="I25" s="13"/>
      <c r="J25" s="13"/>
      <c r="K25" s="13"/>
      <c r="L25" s="13"/>
      <c r="M25" s="13"/>
      <c r="N25" s="13"/>
      <c r="O25" s="13"/>
      <c r="P25" s="13"/>
      <c r="Q25" s="13"/>
      <c r="R25" s="12"/>
    </row>
    <row r="26" spans="1:18" ht="16.5" customHeight="1" x14ac:dyDescent="0.25">
      <c r="A26" s="51" t="s">
        <v>34</v>
      </c>
      <c r="B26" s="52" t="s">
        <v>85</v>
      </c>
      <c r="C26" s="53">
        <v>45</v>
      </c>
      <c r="D26" s="54">
        <v>0</v>
      </c>
      <c r="E26" s="55">
        <f>ROUND(C26*D26,2)</f>
        <v>0</v>
      </c>
      <c r="F26" s="50"/>
      <c r="G26" s="13">
        <f>ROUND(C26*F26,2)</f>
        <v>0</v>
      </c>
      <c r="H26" s="14"/>
      <c r="I26" s="13">
        <f>ROUND(C26*H26,2)</f>
        <v>0</v>
      </c>
      <c r="J26" s="13">
        <v>21</v>
      </c>
      <c r="K26" s="13">
        <f>E26*(1+J26/100)</f>
        <v>0</v>
      </c>
      <c r="L26" s="13">
        <v>0</v>
      </c>
      <c r="M26" s="13">
        <f>ROUND(C26*L26,2)</f>
        <v>0</v>
      </c>
      <c r="N26" s="13">
        <v>0</v>
      </c>
      <c r="O26" s="13">
        <f>ROUND(C26*N26,2)</f>
        <v>0</v>
      </c>
      <c r="P26" s="13"/>
      <c r="Q26" s="13" t="s">
        <v>1</v>
      </c>
      <c r="R26" s="12" t="s">
        <v>0</v>
      </c>
    </row>
    <row r="27" spans="1:18" ht="17.25" customHeight="1" x14ac:dyDescent="0.25">
      <c r="A27" s="51" t="s">
        <v>33</v>
      </c>
      <c r="B27" s="52" t="s">
        <v>85</v>
      </c>
      <c r="C27" s="53">
        <v>45</v>
      </c>
      <c r="D27" s="54">
        <v>0</v>
      </c>
      <c r="E27" s="55">
        <f>ROUND(C27*D27,2)</f>
        <v>0</v>
      </c>
      <c r="F27" s="50"/>
      <c r="G27" s="13">
        <f>ROUND(C27*F27,2)</f>
        <v>0</v>
      </c>
      <c r="H27" s="14"/>
      <c r="I27" s="13">
        <f>ROUND(C27*H27,2)</f>
        <v>0</v>
      </c>
      <c r="J27" s="13">
        <v>21</v>
      </c>
      <c r="K27" s="13">
        <f>E27*(1+J27/100)</f>
        <v>0</v>
      </c>
      <c r="L27" s="13">
        <v>0</v>
      </c>
      <c r="M27" s="13">
        <f>ROUND(C27*L27,2)</f>
        <v>0</v>
      </c>
      <c r="N27" s="13">
        <v>0</v>
      </c>
      <c r="O27" s="13">
        <f>ROUND(C27*N27,2)</f>
        <v>0</v>
      </c>
      <c r="P27" s="13"/>
      <c r="Q27" s="13" t="s">
        <v>1</v>
      </c>
      <c r="R27" s="12" t="s">
        <v>0</v>
      </c>
    </row>
    <row r="28" spans="1:18" ht="20.25" customHeight="1" x14ac:dyDescent="0.25">
      <c r="A28" s="46" t="s">
        <v>106</v>
      </c>
      <c r="B28" s="47"/>
      <c r="C28" s="48"/>
      <c r="D28" s="49"/>
      <c r="E28" s="49">
        <f>SUMIF(AE29:AE42,"&lt;&gt;NOR",E29:E42)</f>
        <v>0</v>
      </c>
      <c r="F28" s="16"/>
      <c r="G28" s="16">
        <f>SUM(G29:G42)</f>
        <v>0</v>
      </c>
      <c r="H28" s="16"/>
      <c r="I28" s="16">
        <f>SUM(I29:I42)</f>
        <v>0</v>
      </c>
      <c r="J28" s="16"/>
      <c r="K28" s="16">
        <f>SUM(K29:K42)</f>
        <v>0</v>
      </c>
      <c r="L28" s="16"/>
      <c r="M28" s="16">
        <f>SUM(M29:M42)</f>
        <v>0</v>
      </c>
      <c r="N28" s="16"/>
      <c r="O28" s="16">
        <f>SUM(O29:O42)</f>
        <v>0</v>
      </c>
      <c r="P28" s="16"/>
      <c r="Q28" s="16"/>
      <c r="R28" s="15"/>
    </row>
    <row r="29" spans="1:18" ht="18" customHeight="1" x14ac:dyDescent="0.25">
      <c r="A29" s="51" t="s">
        <v>31</v>
      </c>
      <c r="B29" s="52" t="s">
        <v>18</v>
      </c>
      <c r="C29" s="53">
        <v>180</v>
      </c>
      <c r="D29" s="77">
        <v>0</v>
      </c>
      <c r="E29" s="55">
        <f t="shared" ref="E29:E42" si="7">ROUND(C29*D29,2)</f>
        <v>0</v>
      </c>
      <c r="F29" s="50"/>
      <c r="G29" s="13">
        <f t="shared" ref="G29:G42" si="8">ROUND(C29*F29,2)</f>
        <v>0</v>
      </c>
      <c r="H29" s="14"/>
      <c r="I29" s="13">
        <f t="shared" ref="I29:I42" si="9">ROUND(C29*H29,2)</f>
        <v>0</v>
      </c>
      <c r="J29" s="13">
        <v>21</v>
      </c>
      <c r="K29" s="13">
        <f t="shared" ref="K29:K42" si="10">E29*(1+J29/100)</f>
        <v>0</v>
      </c>
      <c r="L29" s="13">
        <v>0</v>
      </c>
      <c r="M29" s="13">
        <f t="shared" ref="M29:M42" si="11">ROUND(C29*L29,2)</f>
        <v>0</v>
      </c>
      <c r="N29" s="13">
        <v>0</v>
      </c>
      <c r="O29" s="13">
        <f t="shared" ref="O29:O42" si="12">ROUND(C29*N29,2)</f>
        <v>0</v>
      </c>
      <c r="P29" s="13"/>
      <c r="Q29" s="13" t="s">
        <v>1</v>
      </c>
      <c r="R29" s="12" t="s">
        <v>0</v>
      </c>
    </row>
    <row r="30" spans="1:18" ht="17.25" customHeight="1" x14ac:dyDescent="0.25">
      <c r="A30" s="51" t="s">
        <v>30</v>
      </c>
      <c r="B30" s="52" t="s">
        <v>18</v>
      </c>
      <c r="C30" s="53">
        <v>120</v>
      </c>
      <c r="D30" s="77">
        <v>0</v>
      </c>
      <c r="E30" s="55">
        <f t="shared" si="7"/>
        <v>0</v>
      </c>
      <c r="F30" s="50"/>
      <c r="G30" s="13">
        <f t="shared" si="8"/>
        <v>0</v>
      </c>
      <c r="H30" s="14"/>
      <c r="I30" s="13">
        <f t="shared" si="9"/>
        <v>0</v>
      </c>
      <c r="J30" s="13">
        <v>21</v>
      </c>
      <c r="K30" s="13">
        <f t="shared" si="10"/>
        <v>0</v>
      </c>
      <c r="L30" s="13">
        <v>0</v>
      </c>
      <c r="M30" s="13">
        <f t="shared" si="11"/>
        <v>0</v>
      </c>
      <c r="N30" s="13">
        <v>0</v>
      </c>
      <c r="O30" s="13">
        <f t="shared" si="12"/>
        <v>0</v>
      </c>
      <c r="P30" s="13"/>
      <c r="Q30" s="13" t="s">
        <v>1</v>
      </c>
      <c r="R30" s="12" t="s">
        <v>0</v>
      </c>
    </row>
    <row r="31" spans="1:18" ht="17.25" customHeight="1" x14ac:dyDescent="0.25">
      <c r="A31" s="51" t="s">
        <v>29</v>
      </c>
      <c r="B31" s="52" t="s">
        <v>18</v>
      </c>
      <c r="C31" s="53">
        <v>70</v>
      </c>
      <c r="D31" s="77">
        <v>0</v>
      </c>
      <c r="E31" s="55">
        <f t="shared" si="7"/>
        <v>0</v>
      </c>
      <c r="F31" s="50"/>
      <c r="G31" s="13">
        <f t="shared" si="8"/>
        <v>0</v>
      </c>
      <c r="H31" s="14"/>
      <c r="I31" s="13">
        <f t="shared" si="9"/>
        <v>0</v>
      </c>
      <c r="J31" s="13">
        <v>21</v>
      </c>
      <c r="K31" s="13">
        <f t="shared" si="10"/>
        <v>0</v>
      </c>
      <c r="L31" s="13">
        <v>0</v>
      </c>
      <c r="M31" s="13">
        <f t="shared" si="11"/>
        <v>0</v>
      </c>
      <c r="N31" s="13">
        <v>0</v>
      </c>
      <c r="O31" s="13">
        <f t="shared" si="12"/>
        <v>0</v>
      </c>
      <c r="P31" s="13"/>
      <c r="Q31" s="13" t="s">
        <v>1</v>
      </c>
      <c r="R31" s="12" t="s">
        <v>0</v>
      </c>
    </row>
    <row r="32" spans="1:18" ht="19.5" customHeight="1" x14ac:dyDescent="0.25">
      <c r="A32" s="51" t="s">
        <v>28</v>
      </c>
      <c r="B32" s="52" t="s">
        <v>18</v>
      </c>
      <c r="C32" s="53">
        <v>20</v>
      </c>
      <c r="D32" s="77">
        <v>0</v>
      </c>
      <c r="E32" s="55">
        <f t="shared" si="7"/>
        <v>0</v>
      </c>
      <c r="F32" s="50"/>
      <c r="G32" s="13">
        <f t="shared" si="8"/>
        <v>0</v>
      </c>
      <c r="H32" s="14"/>
      <c r="I32" s="13">
        <f t="shared" si="9"/>
        <v>0</v>
      </c>
      <c r="J32" s="13">
        <v>21</v>
      </c>
      <c r="K32" s="13">
        <f t="shared" si="10"/>
        <v>0</v>
      </c>
      <c r="L32" s="13">
        <v>0</v>
      </c>
      <c r="M32" s="13">
        <f t="shared" si="11"/>
        <v>0</v>
      </c>
      <c r="N32" s="13">
        <v>0</v>
      </c>
      <c r="O32" s="13">
        <f t="shared" si="12"/>
        <v>0</v>
      </c>
      <c r="P32" s="13"/>
      <c r="Q32" s="13" t="s">
        <v>1</v>
      </c>
      <c r="R32" s="12" t="s">
        <v>0</v>
      </c>
    </row>
    <row r="33" spans="1:18" ht="15.75" customHeight="1" x14ac:dyDescent="0.25">
      <c r="A33" s="51" t="s">
        <v>27</v>
      </c>
      <c r="B33" s="52" t="s">
        <v>18</v>
      </c>
      <c r="C33" s="53">
        <v>20</v>
      </c>
      <c r="D33" s="77">
        <v>0</v>
      </c>
      <c r="E33" s="55">
        <f t="shared" si="7"/>
        <v>0</v>
      </c>
      <c r="F33" s="50"/>
      <c r="G33" s="13">
        <f t="shared" si="8"/>
        <v>0</v>
      </c>
      <c r="H33" s="14"/>
      <c r="I33" s="13">
        <f t="shared" si="9"/>
        <v>0</v>
      </c>
      <c r="J33" s="13">
        <v>21</v>
      </c>
      <c r="K33" s="13">
        <f t="shared" si="10"/>
        <v>0</v>
      </c>
      <c r="L33" s="13">
        <v>0</v>
      </c>
      <c r="M33" s="13">
        <f t="shared" si="11"/>
        <v>0</v>
      </c>
      <c r="N33" s="13">
        <v>0</v>
      </c>
      <c r="O33" s="13">
        <f t="shared" si="12"/>
        <v>0</v>
      </c>
      <c r="P33" s="13"/>
      <c r="Q33" s="13" t="s">
        <v>1</v>
      </c>
      <c r="R33" s="12" t="s">
        <v>0</v>
      </c>
    </row>
    <row r="34" spans="1:18" ht="16.5" customHeight="1" x14ac:dyDescent="0.25">
      <c r="A34" s="51" t="s">
        <v>26</v>
      </c>
      <c r="B34" s="52" t="s">
        <v>18</v>
      </c>
      <c r="C34" s="53">
        <v>10</v>
      </c>
      <c r="D34" s="77">
        <v>0</v>
      </c>
      <c r="E34" s="55">
        <f t="shared" si="7"/>
        <v>0</v>
      </c>
      <c r="F34" s="50"/>
      <c r="G34" s="13">
        <f t="shared" si="8"/>
        <v>0</v>
      </c>
      <c r="H34" s="14"/>
      <c r="I34" s="13">
        <f t="shared" si="9"/>
        <v>0</v>
      </c>
      <c r="J34" s="13">
        <v>21</v>
      </c>
      <c r="K34" s="13">
        <f t="shared" si="10"/>
        <v>0</v>
      </c>
      <c r="L34" s="13">
        <v>0</v>
      </c>
      <c r="M34" s="13">
        <f t="shared" si="11"/>
        <v>0</v>
      </c>
      <c r="N34" s="13">
        <v>0</v>
      </c>
      <c r="O34" s="13">
        <f t="shared" si="12"/>
        <v>0</v>
      </c>
      <c r="P34" s="13"/>
      <c r="Q34" s="13" t="s">
        <v>1</v>
      </c>
      <c r="R34" s="12" t="s">
        <v>0</v>
      </c>
    </row>
    <row r="35" spans="1:18" ht="18" customHeight="1" x14ac:dyDescent="0.25">
      <c r="A35" s="51" t="s">
        <v>25</v>
      </c>
      <c r="B35" s="52" t="s">
        <v>2</v>
      </c>
      <c r="C35" s="53">
        <v>5</v>
      </c>
      <c r="D35" s="77">
        <v>0</v>
      </c>
      <c r="E35" s="55">
        <f t="shared" si="7"/>
        <v>0</v>
      </c>
      <c r="F35" s="50"/>
      <c r="G35" s="13">
        <f t="shared" si="8"/>
        <v>0</v>
      </c>
      <c r="H35" s="14"/>
      <c r="I35" s="13">
        <f t="shared" si="9"/>
        <v>0</v>
      </c>
      <c r="J35" s="13">
        <v>21</v>
      </c>
      <c r="K35" s="13">
        <f t="shared" si="10"/>
        <v>0</v>
      </c>
      <c r="L35" s="13">
        <v>0</v>
      </c>
      <c r="M35" s="13">
        <f t="shared" si="11"/>
        <v>0</v>
      </c>
      <c r="N35" s="13">
        <v>0</v>
      </c>
      <c r="O35" s="13">
        <f t="shared" si="12"/>
        <v>0</v>
      </c>
      <c r="P35" s="13"/>
      <c r="Q35" s="13" t="s">
        <v>1</v>
      </c>
      <c r="R35" s="12" t="s">
        <v>0</v>
      </c>
    </row>
    <row r="36" spans="1:18" ht="18" customHeight="1" x14ac:dyDescent="0.25">
      <c r="A36" s="51" t="s">
        <v>24</v>
      </c>
      <c r="B36" s="52" t="s">
        <v>2</v>
      </c>
      <c r="C36" s="53">
        <v>5</v>
      </c>
      <c r="D36" s="77">
        <v>0</v>
      </c>
      <c r="E36" s="55">
        <f t="shared" si="7"/>
        <v>0</v>
      </c>
      <c r="F36" s="50"/>
      <c r="G36" s="13">
        <f t="shared" si="8"/>
        <v>0</v>
      </c>
      <c r="H36" s="14"/>
      <c r="I36" s="13">
        <f t="shared" si="9"/>
        <v>0</v>
      </c>
      <c r="J36" s="13">
        <v>21</v>
      </c>
      <c r="K36" s="13">
        <f t="shared" si="10"/>
        <v>0</v>
      </c>
      <c r="L36" s="13">
        <v>0</v>
      </c>
      <c r="M36" s="13">
        <f t="shared" si="11"/>
        <v>0</v>
      </c>
      <c r="N36" s="13">
        <v>0</v>
      </c>
      <c r="O36" s="13">
        <f t="shared" si="12"/>
        <v>0</v>
      </c>
      <c r="P36" s="13"/>
      <c r="Q36" s="13" t="s">
        <v>1</v>
      </c>
      <c r="R36" s="12" t="s">
        <v>0</v>
      </c>
    </row>
    <row r="37" spans="1:18" ht="18.75" customHeight="1" x14ac:dyDescent="0.25">
      <c r="A37" s="51" t="s">
        <v>23</v>
      </c>
      <c r="B37" s="52" t="s">
        <v>2</v>
      </c>
      <c r="C37" s="53">
        <v>5</v>
      </c>
      <c r="D37" s="77">
        <v>0</v>
      </c>
      <c r="E37" s="55">
        <f t="shared" si="7"/>
        <v>0</v>
      </c>
      <c r="F37" s="50"/>
      <c r="G37" s="13">
        <f t="shared" si="8"/>
        <v>0</v>
      </c>
      <c r="H37" s="14"/>
      <c r="I37" s="13">
        <f t="shared" si="9"/>
        <v>0</v>
      </c>
      <c r="J37" s="13">
        <v>21</v>
      </c>
      <c r="K37" s="13">
        <f t="shared" si="10"/>
        <v>0</v>
      </c>
      <c r="L37" s="13">
        <v>0</v>
      </c>
      <c r="M37" s="13">
        <f t="shared" si="11"/>
        <v>0</v>
      </c>
      <c r="N37" s="13">
        <v>0</v>
      </c>
      <c r="O37" s="13">
        <f t="shared" si="12"/>
        <v>0</v>
      </c>
      <c r="P37" s="13"/>
      <c r="Q37" s="13" t="s">
        <v>1</v>
      </c>
      <c r="R37" s="12" t="s">
        <v>0</v>
      </c>
    </row>
    <row r="38" spans="1:18" ht="21.75" customHeight="1" x14ac:dyDescent="0.25">
      <c r="A38" s="51" t="s">
        <v>22</v>
      </c>
      <c r="B38" s="52" t="s">
        <v>21</v>
      </c>
      <c r="C38" s="53">
        <v>3</v>
      </c>
      <c r="D38" s="77">
        <v>0</v>
      </c>
      <c r="E38" s="55">
        <f t="shared" si="7"/>
        <v>0</v>
      </c>
      <c r="F38" s="50"/>
      <c r="G38" s="13">
        <f t="shared" si="8"/>
        <v>0</v>
      </c>
      <c r="H38" s="14"/>
      <c r="I38" s="13">
        <f t="shared" si="9"/>
        <v>0</v>
      </c>
      <c r="J38" s="13">
        <v>21</v>
      </c>
      <c r="K38" s="13">
        <f t="shared" si="10"/>
        <v>0</v>
      </c>
      <c r="L38" s="13">
        <v>0</v>
      </c>
      <c r="M38" s="13">
        <f t="shared" si="11"/>
        <v>0</v>
      </c>
      <c r="N38" s="13">
        <v>0</v>
      </c>
      <c r="O38" s="13">
        <f t="shared" si="12"/>
        <v>0</v>
      </c>
      <c r="P38" s="13"/>
      <c r="Q38" s="13" t="s">
        <v>1</v>
      </c>
      <c r="R38" s="12" t="s">
        <v>0</v>
      </c>
    </row>
    <row r="39" spans="1:18" ht="18.75" customHeight="1" x14ac:dyDescent="0.25">
      <c r="A39" s="51" t="s">
        <v>20</v>
      </c>
      <c r="B39" s="52" t="s">
        <v>18</v>
      </c>
      <c r="C39" s="53">
        <v>40</v>
      </c>
      <c r="D39" s="77">
        <v>0</v>
      </c>
      <c r="E39" s="55">
        <f t="shared" si="7"/>
        <v>0</v>
      </c>
      <c r="F39" s="50"/>
      <c r="G39" s="13">
        <f t="shared" si="8"/>
        <v>0</v>
      </c>
      <c r="H39" s="14"/>
      <c r="I39" s="13">
        <f t="shared" si="9"/>
        <v>0</v>
      </c>
      <c r="J39" s="13">
        <v>21</v>
      </c>
      <c r="K39" s="13">
        <f t="shared" si="10"/>
        <v>0</v>
      </c>
      <c r="L39" s="13">
        <v>0</v>
      </c>
      <c r="M39" s="13">
        <f t="shared" si="11"/>
        <v>0</v>
      </c>
      <c r="N39" s="13">
        <v>0</v>
      </c>
      <c r="O39" s="13">
        <f t="shared" si="12"/>
        <v>0</v>
      </c>
      <c r="P39" s="13"/>
      <c r="Q39" s="13" t="s">
        <v>1</v>
      </c>
      <c r="R39" s="12" t="s">
        <v>0</v>
      </c>
    </row>
    <row r="40" spans="1:18" ht="21.75" customHeight="1" x14ac:dyDescent="0.25">
      <c r="A40" s="51" t="s">
        <v>19</v>
      </c>
      <c r="B40" s="52" t="s">
        <v>18</v>
      </c>
      <c r="C40" s="53">
        <v>20</v>
      </c>
      <c r="D40" s="77">
        <v>0</v>
      </c>
      <c r="E40" s="55">
        <f t="shared" si="7"/>
        <v>0</v>
      </c>
      <c r="F40" s="50"/>
      <c r="G40" s="13">
        <f t="shared" si="8"/>
        <v>0</v>
      </c>
      <c r="H40" s="14"/>
      <c r="I40" s="13">
        <f t="shared" si="9"/>
        <v>0</v>
      </c>
      <c r="J40" s="13">
        <v>21</v>
      </c>
      <c r="K40" s="13">
        <f t="shared" si="10"/>
        <v>0</v>
      </c>
      <c r="L40" s="13">
        <v>0</v>
      </c>
      <c r="M40" s="13">
        <f t="shared" si="11"/>
        <v>0</v>
      </c>
      <c r="N40" s="13">
        <v>0</v>
      </c>
      <c r="O40" s="13">
        <f t="shared" si="12"/>
        <v>0</v>
      </c>
      <c r="P40" s="13"/>
      <c r="Q40" s="13" t="s">
        <v>1</v>
      </c>
      <c r="R40" s="12" t="s">
        <v>0</v>
      </c>
    </row>
    <row r="41" spans="1:18" x14ac:dyDescent="0.25">
      <c r="A41" s="51" t="s">
        <v>17</v>
      </c>
      <c r="B41" s="52" t="s">
        <v>2</v>
      </c>
      <c r="C41" s="53">
        <v>15</v>
      </c>
      <c r="D41" s="77">
        <v>0</v>
      </c>
      <c r="E41" s="55">
        <f t="shared" si="7"/>
        <v>0</v>
      </c>
      <c r="F41" s="50"/>
      <c r="G41" s="13">
        <f t="shared" si="8"/>
        <v>0</v>
      </c>
      <c r="H41" s="14"/>
      <c r="I41" s="13">
        <f t="shared" si="9"/>
        <v>0</v>
      </c>
      <c r="J41" s="13">
        <v>21</v>
      </c>
      <c r="K41" s="13">
        <f t="shared" si="10"/>
        <v>0</v>
      </c>
      <c r="L41" s="13">
        <v>0</v>
      </c>
      <c r="M41" s="13">
        <f t="shared" si="11"/>
        <v>0</v>
      </c>
      <c r="N41" s="13">
        <v>0</v>
      </c>
      <c r="O41" s="13">
        <f t="shared" si="12"/>
        <v>0</v>
      </c>
      <c r="P41" s="13"/>
      <c r="Q41" s="13" t="s">
        <v>1</v>
      </c>
      <c r="R41" s="12" t="s">
        <v>0</v>
      </c>
    </row>
    <row r="42" spans="1:18" ht="27" customHeight="1" x14ac:dyDescent="0.25">
      <c r="A42" s="51" t="s">
        <v>16</v>
      </c>
      <c r="B42" s="52" t="s">
        <v>2</v>
      </c>
      <c r="C42" s="53">
        <v>1</v>
      </c>
      <c r="D42" s="77">
        <v>0</v>
      </c>
      <c r="E42" s="55">
        <f t="shared" si="7"/>
        <v>0</v>
      </c>
      <c r="F42" s="50"/>
      <c r="G42" s="13">
        <f t="shared" si="8"/>
        <v>0</v>
      </c>
      <c r="H42" s="14"/>
      <c r="I42" s="13">
        <f t="shared" si="9"/>
        <v>0</v>
      </c>
      <c r="J42" s="13">
        <v>21</v>
      </c>
      <c r="K42" s="13">
        <f t="shared" si="10"/>
        <v>0</v>
      </c>
      <c r="L42" s="13">
        <v>0</v>
      </c>
      <c r="M42" s="13">
        <f t="shared" si="11"/>
        <v>0</v>
      </c>
      <c r="N42" s="13">
        <v>0</v>
      </c>
      <c r="O42" s="13">
        <f t="shared" si="12"/>
        <v>0</v>
      </c>
      <c r="P42" s="13"/>
      <c r="Q42" s="13" t="s">
        <v>1</v>
      </c>
      <c r="R42" s="12" t="s">
        <v>0</v>
      </c>
    </row>
    <row r="43" spans="1:18" ht="21" customHeight="1" x14ac:dyDescent="0.25">
      <c r="A43" s="46" t="s">
        <v>14</v>
      </c>
      <c r="B43" s="47"/>
      <c r="C43" s="48"/>
      <c r="D43" s="49"/>
      <c r="E43" s="49">
        <f>SUMIF(AE44:AE51,"&lt;&gt;NOR",E44:E51)</f>
        <v>0</v>
      </c>
      <c r="F43" s="16"/>
      <c r="G43" s="16">
        <f>SUM(G44:G51)</f>
        <v>0</v>
      </c>
      <c r="H43" s="16"/>
      <c r="I43" s="16">
        <f>SUM(I44:I51)</f>
        <v>0</v>
      </c>
      <c r="J43" s="16"/>
      <c r="K43" s="16">
        <f>SUM(K44:K51)</f>
        <v>0</v>
      </c>
      <c r="L43" s="16"/>
      <c r="M43" s="16">
        <f>SUM(M44:M51)</f>
        <v>0</v>
      </c>
      <c r="N43" s="16"/>
      <c r="O43" s="16">
        <f>SUM(O44:O51)</f>
        <v>0</v>
      </c>
      <c r="P43" s="16"/>
      <c r="Q43" s="16"/>
      <c r="R43" s="15"/>
    </row>
    <row r="44" spans="1:18" ht="18.75" customHeight="1" x14ac:dyDescent="0.25">
      <c r="A44" s="51" t="s">
        <v>13</v>
      </c>
      <c r="B44" s="52" t="s">
        <v>10</v>
      </c>
      <c r="C44" s="53">
        <v>1</v>
      </c>
      <c r="D44" s="77">
        <v>0</v>
      </c>
      <c r="E44" s="55">
        <f t="shared" ref="E44:E51" si="13">ROUND(C44*D44,2)</f>
        <v>0</v>
      </c>
      <c r="F44" s="50"/>
      <c r="G44" s="13">
        <f t="shared" ref="G44:G51" si="14">ROUND(C44*F44,2)</f>
        <v>0</v>
      </c>
      <c r="H44" s="14"/>
      <c r="I44" s="13">
        <f t="shared" ref="I44:I51" si="15">ROUND(C44*H44,2)</f>
        <v>0</v>
      </c>
      <c r="J44" s="13">
        <v>21</v>
      </c>
      <c r="K44" s="13">
        <f t="shared" ref="K44:K51" si="16">E44*(1+J44/100)</f>
        <v>0</v>
      </c>
      <c r="L44" s="13">
        <v>0</v>
      </c>
      <c r="M44" s="13">
        <f t="shared" ref="M44:M51" si="17">ROUND(C44*L44,2)</f>
        <v>0</v>
      </c>
      <c r="N44" s="13">
        <v>0</v>
      </c>
      <c r="O44" s="13">
        <f t="shared" ref="O44:O51" si="18">ROUND(C44*N44,2)</f>
        <v>0</v>
      </c>
      <c r="P44" s="13"/>
      <c r="Q44" s="13" t="s">
        <v>1</v>
      </c>
      <c r="R44" s="12" t="s">
        <v>0</v>
      </c>
    </row>
    <row r="45" spans="1:18" ht="18" customHeight="1" x14ac:dyDescent="0.25">
      <c r="A45" s="51" t="s">
        <v>12</v>
      </c>
      <c r="B45" s="52" t="s">
        <v>4</v>
      </c>
      <c r="C45" s="53">
        <v>8</v>
      </c>
      <c r="D45" s="77">
        <v>0</v>
      </c>
      <c r="E45" s="55">
        <f t="shared" si="13"/>
        <v>0</v>
      </c>
      <c r="F45" s="50"/>
      <c r="G45" s="13">
        <f t="shared" si="14"/>
        <v>0</v>
      </c>
      <c r="H45" s="14"/>
      <c r="I45" s="13">
        <f t="shared" si="15"/>
        <v>0</v>
      </c>
      <c r="J45" s="13">
        <v>21</v>
      </c>
      <c r="K45" s="13">
        <f t="shared" si="16"/>
        <v>0</v>
      </c>
      <c r="L45" s="13">
        <v>0</v>
      </c>
      <c r="M45" s="13">
        <f t="shared" si="17"/>
        <v>0</v>
      </c>
      <c r="N45" s="13">
        <v>0</v>
      </c>
      <c r="O45" s="13">
        <f t="shared" si="18"/>
        <v>0</v>
      </c>
      <c r="P45" s="13"/>
      <c r="Q45" s="13" t="s">
        <v>1</v>
      </c>
      <c r="R45" s="12" t="s">
        <v>0</v>
      </c>
    </row>
    <row r="46" spans="1:18" ht="18.75" customHeight="1" x14ac:dyDescent="0.25">
      <c r="A46" s="51" t="s">
        <v>11</v>
      </c>
      <c r="B46" s="52" t="s">
        <v>10</v>
      </c>
      <c r="C46" s="53">
        <v>1</v>
      </c>
      <c r="D46" s="77">
        <v>0</v>
      </c>
      <c r="E46" s="55">
        <f t="shared" si="13"/>
        <v>0</v>
      </c>
      <c r="F46" s="50"/>
      <c r="G46" s="13">
        <f t="shared" si="14"/>
        <v>0</v>
      </c>
      <c r="H46" s="14"/>
      <c r="I46" s="13">
        <f t="shared" si="15"/>
        <v>0</v>
      </c>
      <c r="J46" s="13">
        <v>21</v>
      </c>
      <c r="K46" s="13">
        <f t="shared" si="16"/>
        <v>0</v>
      </c>
      <c r="L46" s="13">
        <v>0</v>
      </c>
      <c r="M46" s="13">
        <f t="shared" si="17"/>
        <v>0</v>
      </c>
      <c r="N46" s="13">
        <v>0</v>
      </c>
      <c r="O46" s="13">
        <f t="shared" si="18"/>
        <v>0</v>
      </c>
      <c r="P46" s="13"/>
      <c r="Q46" s="13" t="s">
        <v>1</v>
      </c>
      <c r="R46" s="12" t="s">
        <v>0</v>
      </c>
    </row>
    <row r="47" spans="1:18" ht="20.25" customHeight="1" x14ac:dyDescent="0.25">
      <c r="A47" s="51" t="s">
        <v>9</v>
      </c>
      <c r="B47" s="52" t="s">
        <v>4</v>
      </c>
      <c r="C47" s="53">
        <v>2</v>
      </c>
      <c r="D47" s="77">
        <v>0</v>
      </c>
      <c r="E47" s="55">
        <f t="shared" si="13"/>
        <v>0</v>
      </c>
      <c r="F47" s="50"/>
      <c r="G47" s="13">
        <f t="shared" si="14"/>
        <v>0</v>
      </c>
      <c r="H47" s="14"/>
      <c r="I47" s="13">
        <f t="shared" si="15"/>
        <v>0</v>
      </c>
      <c r="J47" s="13">
        <v>21</v>
      </c>
      <c r="K47" s="13">
        <f t="shared" si="16"/>
        <v>0</v>
      </c>
      <c r="L47" s="13">
        <v>0</v>
      </c>
      <c r="M47" s="13">
        <f t="shared" si="17"/>
        <v>0</v>
      </c>
      <c r="N47" s="13">
        <v>0</v>
      </c>
      <c r="O47" s="13">
        <f t="shared" si="18"/>
        <v>0</v>
      </c>
      <c r="P47" s="13"/>
      <c r="Q47" s="13" t="s">
        <v>1</v>
      </c>
      <c r="R47" s="12" t="s">
        <v>0</v>
      </c>
    </row>
    <row r="48" spans="1:18" ht="21" customHeight="1" x14ac:dyDescent="0.25">
      <c r="A48" s="51" t="s">
        <v>8</v>
      </c>
      <c r="B48" s="52" t="s">
        <v>7</v>
      </c>
      <c r="C48" s="53">
        <v>2</v>
      </c>
      <c r="D48" s="77">
        <v>0</v>
      </c>
      <c r="E48" s="55">
        <f t="shared" si="13"/>
        <v>0</v>
      </c>
      <c r="F48" s="50"/>
      <c r="G48" s="13">
        <f t="shared" si="14"/>
        <v>0</v>
      </c>
      <c r="H48" s="14"/>
      <c r="I48" s="13">
        <f t="shared" si="15"/>
        <v>0</v>
      </c>
      <c r="J48" s="13">
        <v>21</v>
      </c>
      <c r="K48" s="13">
        <f t="shared" si="16"/>
        <v>0</v>
      </c>
      <c r="L48" s="13">
        <v>0</v>
      </c>
      <c r="M48" s="13">
        <f t="shared" si="17"/>
        <v>0</v>
      </c>
      <c r="N48" s="13">
        <v>0</v>
      </c>
      <c r="O48" s="13">
        <f t="shared" si="18"/>
        <v>0</v>
      </c>
      <c r="P48" s="13"/>
      <c r="Q48" s="13" t="s">
        <v>1</v>
      </c>
      <c r="R48" s="12" t="s">
        <v>0</v>
      </c>
    </row>
    <row r="49" spans="1:18" ht="18.75" customHeight="1" x14ac:dyDescent="0.25">
      <c r="A49" s="51" t="s">
        <v>6</v>
      </c>
      <c r="B49" s="52" t="s">
        <v>4</v>
      </c>
      <c r="C49" s="53">
        <v>4</v>
      </c>
      <c r="D49" s="77">
        <v>0</v>
      </c>
      <c r="E49" s="55">
        <f t="shared" si="13"/>
        <v>0</v>
      </c>
      <c r="F49" s="50"/>
      <c r="G49" s="13">
        <f t="shared" si="14"/>
        <v>0</v>
      </c>
      <c r="H49" s="14"/>
      <c r="I49" s="13">
        <f t="shared" si="15"/>
        <v>0</v>
      </c>
      <c r="J49" s="13">
        <v>21</v>
      </c>
      <c r="K49" s="13">
        <f t="shared" si="16"/>
        <v>0</v>
      </c>
      <c r="L49" s="13">
        <v>0</v>
      </c>
      <c r="M49" s="13">
        <f t="shared" si="17"/>
        <v>0</v>
      </c>
      <c r="N49" s="13">
        <v>0</v>
      </c>
      <c r="O49" s="13">
        <f t="shared" si="18"/>
        <v>0</v>
      </c>
      <c r="P49" s="13"/>
      <c r="Q49" s="13" t="s">
        <v>1</v>
      </c>
      <c r="R49" s="12" t="s">
        <v>0</v>
      </c>
    </row>
    <row r="50" spans="1:18" x14ac:dyDescent="0.25">
      <c r="A50" s="51" t="s">
        <v>5</v>
      </c>
      <c r="B50" s="52" t="s">
        <v>4</v>
      </c>
      <c r="C50" s="53">
        <v>4</v>
      </c>
      <c r="D50" s="77">
        <v>0</v>
      </c>
      <c r="E50" s="55">
        <f t="shared" si="13"/>
        <v>0</v>
      </c>
      <c r="F50" s="50"/>
      <c r="G50" s="13">
        <f t="shared" si="14"/>
        <v>0</v>
      </c>
      <c r="H50" s="14"/>
      <c r="I50" s="13">
        <f t="shared" si="15"/>
        <v>0</v>
      </c>
      <c r="J50" s="13">
        <v>21</v>
      </c>
      <c r="K50" s="13">
        <f t="shared" si="16"/>
        <v>0</v>
      </c>
      <c r="L50" s="13">
        <v>0</v>
      </c>
      <c r="M50" s="13">
        <f t="shared" si="17"/>
        <v>0</v>
      </c>
      <c r="N50" s="13">
        <v>0</v>
      </c>
      <c r="O50" s="13">
        <f t="shared" si="18"/>
        <v>0</v>
      </c>
      <c r="P50" s="13"/>
      <c r="Q50" s="13" t="s">
        <v>1</v>
      </c>
      <c r="R50" s="12" t="s">
        <v>0</v>
      </c>
    </row>
    <row r="51" spans="1:18" ht="24" customHeight="1" x14ac:dyDescent="0.25">
      <c r="A51" s="51" t="s">
        <v>3</v>
      </c>
      <c r="B51" s="52" t="s">
        <v>10</v>
      </c>
      <c r="C51" s="53">
        <v>1</v>
      </c>
      <c r="D51" s="78">
        <v>0</v>
      </c>
      <c r="E51" s="55">
        <f t="shared" si="13"/>
        <v>0</v>
      </c>
      <c r="F51" s="69"/>
      <c r="G51" s="10">
        <f t="shared" si="14"/>
        <v>0</v>
      </c>
      <c r="H51" s="11"/>
      <c r="I51" s="10">
        <f t="shared" si="15"/>
        <v>0</v>
      </c>
      <c r="J51" s="10">
        <v>21</v>
      </c>
      <c r="K51" s="10">
        <f t="shared" si="16"/>
        <v>0</v>
      </c>
      <c r="L51" s="10">
        <v>0</v>
      </c>
      <c r="M51" s="10">
        <f t="shared" si="17"/>
        <v>0</v>
      </c>
      <c r="N51" s="10">
        <v>0</v>
      </c>
      <c r="O51" s="10">
        <f t="shared" si="18"/>
        <v>0</v>
      </c>
      <c r="P51" s="10"/>
      <c r="Q51" s="10" t="s">
        <v>1</v>
      </c>
      <c r="R51" s="9" t="s">
        <v>0</v>
      </c>
    </row>
    <row r="52" spans="1:18" x14ac:dyDescent="0.25">
      <c r="A52" s="4"/>
      <c r="B52" s="3"/>
      <c r="C52" s="2"/>
      <c r="D52" s="2"/>
      <c r="E52" s="2"/>
      <c r="F52" s="2"/>
      <c r="G52" s="2"/>
      <c r="H52" s="2"/>
      <c r="I52" s="2"/>
      <c r="J52" s="2"/>
      <c r="K52" s="2"/>
      <c r="L52" s="2"/>
      <c r="M52" s="2"/>
      <c r="N52" s="2"/>
      <c r="O52" s="2"/>
      <c r="P52" s="2"/>
      <c r="Q52" s="2"/>
      <c r="R52" s="2"/>
    </row>
    <row r="53" spans="1:18" x14ac:dyDescent="0.25">
      <c r="A53" s="8"/>
      <c r="B53" s="7"/>
      <c r="C53" s="6"/>
      <c r="D53" s="6"/>
      <c r="E53" s="5">
        <f>E9+E13+E20+E28+E43</f>
        <v>0</v>
      </c>
      <c r="F53" s="2"/>
      <c r="G53" s="2"/>
      <c r="H53" s="2"/>
      <c r="I53" s="2"/>
      <c r="J53" s="2"/>
      <c r="K53" s="2"/>
      <c r="L53" s="2"/>
      <c r="M53" s="2"/>
      <c r="N53" s="2"/>
      <c r="O53" s="2"/>
      <c r="P53" s="2"/>
      <c r="Q53" s="2"/>
      <c r="R53" s="2"/>
    </row>
    <row r="54" spans="1:18" x14ac:dyDescent="0.25">
      <c r="A54" s="4"/>
      <c r="B54" s="3"/>
      <c r="C54" s="2"/>
      <c r="D54" s="2"/>
      <c r="E54" s="2"/>
      <c r="F54" s="2"/>
      <c r="G54" s="2"/>
      <c r="H54" s="2"/>
      <c r="I54" s="2"/>
      <c r="J54" s="2"/>
      <c r="K54" s="2"/>
      <c r="L54" s="2"/>
      <c r="M54" s="2"/>
      <c r="N54" s="2"/>
      <c r="O54" s="2"/>
      <c r="P54" s="2"/>
      <c r="Q54" s="2"/>
      <c r="R54" s="2"/>
    </row>
  </sheetData>
  <mergeCells count="4">
    <mergeCell ref="A1:E1"/>
    <mergeCell ref="A2:E2"/>
    <mergeCell ref="A3:E3"/>
    <mergeCell ref="A4:E4"/>
  </mergeCells>
  <pageMargins left="0.7" right="0.7" top="0.78740157499999996" bottom="0.78740157499999996" header="0.3" footer="0.3"/>
  <pageSetup paperSize="9" scale="7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9562-FAE9-412D-8C02-7D6A960BA8D0}">
  <sheetPr>
    <pageSetUpPr fitToPage="1"/>
  </sheetPr>
  <dimension ref="A1:R55"/>
  <sheetViews>
    <sheetView topLeftCell="A40" workbookViewId="0">
      <selection activeCell="D63" sqref="D63"/>
    </sheetView>
    <sheetView topLeftCell="A36" workbookViewId="1">
      <selection activeCell="D53" sqref="D53"/>
    </sheetView>
  </sheetViews>
  <sheetFormatPr defaultRowHeight="15" x14ac:dyDescent="0.25"/>
  <cols>
    <col min="1" max="1" width="47.5703125" style="1" customWidth="1"/>
    <col min="2" max="2" width="5.5703125" style="1" customWidth="1"/>
    <col min="3" max="3" width="10.7109375" style="1" customWidth="1"/>
    <col min="4" max="4" width="9.140625" style="1" customWidth="1"/>
    <col min="5" max="5" width="12.42578125" style="1" customWidth="1"/>
    <col min="6" max="16384" width="9.140625" style="1"/>
  </cols>
  <sheetData>
    <row r="1" spans="1:18" ht="15.75" x14ac:dyDescent="0.25">
      <c r="A1" s="107"/>
      <c r="B1" s="107"/>
      <c r="C1" s="107"/>
      <c r="D1" s="107"/>
      <c r="E1" s="107"/>
    </row>
    <row r="2" spans="1:18" x14ac:dyDescent="0.25">
      <c r="A2" s="108" t="s">
        <v>69</v>
      </c>
      <c r="B2" s="108"/>
      <c r="C2" s="108"/>
      <c r="D2" s="108"/>
      <c r="E2" s="108"/>
    </row>
    <row r="3" spans="1:18" x14ac:dyDescent="0.25">
      <c r="A3" s="108" t="s">
        <v>68</v>
      </c>
      <c r="B3" s="110"/>
      <c r="C3" s="110"/>
      <c r="D3" s="110"/>
      <c r="E3" s="110"/>
    </row>
    <row r="4" spans="1:18" x14ac:dyDescent="0.25">
      <c r="A4" s="109" t="s">
        <v>63</v>
      </c>
      <c r="B4" s="109"/>
      <c r="C4" s="109"/>
      <c r="D4" s="109"/>
      <c r="E4" s="109"/>
    </row>
    <row r="5" spans="1:18" x14ac:dyDescent="0.25">
      <c r="A5" s="75"/>
      <c r="B5" s="75"/>
      <c r="C5" s="75"/>
      <c r="D5" s="75"/>
      <c r="E5" s="75"/>
    </row>
    <row r="6" spans="1:18" x14ac:dyDescent="0.25">
      <c r="A6" s="62" t="s">
        <v>62</v>
      </c>
      <c r="B6" s="63" t="s">
        <v>61</v>
      </c>
      <c r="C6" s="64" t="s">
        <v>60</v>
      </c>
      <c r="D6" s="64" t="s">
        <v>59</v>
      </c>
      <c r="E6" s="64" t="s">
        <v>58</v>
      </c>
      <c r="F6" s="57"/>
      <c r="G6" s="57"/>
      <c r="H6" s="57"/>
      <c r="I6" s="57"/>
      <c r="J6" s="57"/>
      <c r="K6" s="57"/>
      <c r="L6" s="57"/>
      <c r="M6" s="57"/>
      <c r="N6" s="57"/>
      <c r="O6" s="57"/>
      <c r="P6" s="57"/>
      <c r="Q6" s="57"/>
      <c r="R6" s="57"/>
    </row>
    <row r="7" spans="1:18" ht="75.75" customHeight="1" x14ac:dyDescent="0.25">
      <c r="A7" s="39" t="s">
        <v>79</v>
      </c>
      <c r="B7" s="40"/>
      <c r="C7" s="41"/>
      <c r="D7" s="41"/>
      <c r="E7" s="41"/>
      <c r="F7" s="57"/>
      <c r="G7" s="57"/>
      <c r="H7" s="57"/>
      <c r="I7" s="57"/>
      <c r="J7" s="57"/>
      <c r="K7" s="57"/>
      <c r="L7" s="57"/>
      <c r="M7" s="57"/>
      <c r="N7" s="57"/>
      <c r="O7" s="57"/>
      <c r="P7" s="57"/>
      <c r="Q7" s="57"/>
      <c r="R7" s="57"/>
    </row>
    <row r="8" spans="1:18" ht="16.5" customHeight="1" x14ac:dyDescent="0.25">
      <c r="A8" s="65" t="s">
        <v>67</v>
      </c>
      <c r="B8" s="66"/>
      <c r="C8" s="67"/>
      <c r="D8" s="68"/>
      <c r="E8" s="68">
        <f>SUMIF(R9:R9,"&lt;&gt;NOR",E9:E9)</f>
        <v>0</v>
      </c>
      <c r="F8" s="57"/>
      <c r="G8" s="57"/>
      <c r="H8" s="57"/>
      <c r="I8" s="57"/>
      <c r="J8" s="57"/>
      <c r="K8" s="57"/>
      <c r="L8" s="57"/>
      <c r="M8" s="57"/>
      <c r="N8" s="57"/>
      <c r="O8" s="57"/>
      <c r="P8" s="57"/>
      <c r="Q8" s="57"/>
      <c r="R8" s="57"/>
    </row>
    <row r="9" spans="1:18" ht="22.5" customHeight="1" x14ac:dyDescent="0.25">
      <c r="A9" s="58" t="s">
        <v>66</v>
      </c>
      <c r="B9" s="59" t="s">
        <v>2</v>
      </c>
      <c r="C9" s="60">
        <v>1</v>
      </c>
      <c r="D9" s="54">
        <v>0</v>
      </c>
      <c r="E9" s="61">
        <f t="shared" ref="E9" si="0">ROUND(C9*D9,2)</f>
        <v>0</v>
      </c>
      <c r="F9" s="57"/>
      <c r="G9" s="57"/>
      <c r="H9" s="57"/>
      <c r="I9" s="57"/>
      <c r="J9" s="57"/>
      <c r="K9" s="57"/>
      <c r="L9" s="57"/>
      <c r="M9" s="57"/>
      <c r="N9" s="57"/>
      <c r="O9" s="57"/>
      <c r="P9" s="57"/>
      <c r="Q9" s="57"/>
      <c r="R9" s="57"/>
    </row>
    <row r="10" spans="1:18" ht="22.5" customHeight="1" x14ac:dyDescent="0.25">
      <c r="A10" s="51" t="s">
        <v>87</v>
      </c>
      <c r="B10" s="59"/>
      <c r="C10" s="60"/>
      <c r="D10" s="56"/>
      <c r="E10" s="61"/>
      <c r="F10" s="57"/>
      <c r="G10" s="57"/>
      <c r="H10" s="57"/>
      <c r="I10" s="57"/>
      <c r="J10" s="57"/>
      <c r="K10" s="57"/>
      <c r="L10" s="57"/>
      <c r="M10" s="57"/>
      <c r="N10" s="57"/>
      <c r="O10" s="57"/>
      <c r="P10" s="57"/>
      <c r="Q10" s="57"/>
      <c r="R10" s="57"/>
    </row>
    <row r="11" spans="1:18" ht="168" customHeight="1" x14ac:dyDescent="0.25">
      <c r="A11" s="51" t="s">
        <v>105</v>
      </c>
      <c r="B11" s="40"/>
      <c r="C11" s="41"/>
      <c r="D11" s="41"/>
      <c r="E11" s="41"/>
      <c r="F11" s="57"/>
      <c r="G11" s="57"/>
      <c r="H11" s="57"/>
      <c r="I11" s="57"/>
      <c r="J11" s="57"/>
      <c r="K11" s="57"/>
      <c r="L11" s="57"/>
      <c r="M11" s="57"/>
      <c r="N11" s="57"/>
      <c r="O11" s="57"/>
      <c r="P11" s="57"/>
      <c r="Q11" s="57"/>
      <c r="R11" s="57"/>
    </row>
    <row r="12" spans="1:18" x14ac:dyDescent="0.25">
      <c r="A12" s="42"/>
      <c r="B12" s="43"/>
      <c r="C12" s="44"/>
      <c r="D12" s="45"/>
      <c r="E12" s="45"/>
      <c r="F12" s="17"/>
      <c r="G12" s="17"/>
      <c r="H12" s="17"/>
      <c r="I12" s="17"/>
      <c r="J12" s="17"/>
      <c r="K12" s="17"/>
      <c r="L12" s="17"/>
      <c r="M12" s="17"/>
      <c r="N12" s="17"/>
      <c r="O12" s="17"/>
      <c r="P12" s="17"/>
      <c r="Q12" s="17"/>
      <c r="R12" s="17"/>
    </row>
    <row r="13" spans="1:18" ht="19.5" customHeight="1" x14ac:dyDescent="0.25">
      <c r="A13" s="65" t="s">
        <v>107</v>
      </c>
      <c r="B13" s="66"/>
      <c r="C13" s="67"/>
      <c r="D13" s="68"/>
      <c r="E13" s="68">
        <f>SUMIF(R14:R22,"&lt;&gt;NOR",E14:E22)</f>
        <v>0</v>
      </c>
    </row>
    <row r="14" spans="1:18" ht="27.75" customHeight="1" x14ac:dyDescent="0.25">
      <c r="A14" s="58" t="s">
        <v>89</v>
      </c>
      <c r="B14" s="59" t="s">
        <v>2</v>
      </c>
      <c r="C14" s="60">
        <v>2</v>
      </c>
      <c r="D14" s="54">
        <v>0</v>
      </c>
      <c r="E14" s="61">
        <f t="shared" ref="E14:E22" si="1">ROUND(C14*D14,2)</f>
        <v>0</v>
      </c>
    </row>
    <row r="15" spans="1:18" ht="27.75" customHeight="1" x14ac:dyDescent="0.25">
      <c r="A15" s="58" t="s">
        <v>90</v>
      </c>
      <c r="B15" s="59" t="s">
        <v>2</v>
      </c>
      <c r="C15" s="60">
        <v>6</v>
      </c>
      <c r="D15" s="54">
        <v>0</v>
      </c>
      <c r="E15" s="61">
        <f t="shared" si="1"/>
        <v>0</v>
      </c>
    </row>
    <row r="16" spans="1:18" ht="35.25" customHeight="1" x14ac:dyDescent="0.25">
      <c r="A16" s="58" t="s">
        <v>91</v>
      </c>
      <c r="B16" s="59" t="s">
        <v>2</v>
      </c>
      <c r="C16" s="60">
        <v>1</v>
      </c>
      <c r="D16" s="54">
        <v>0</v>
      </c>
      <c r="E16" s="61">
        <f t="shared" si="1"/>
        <v>0</v>
      </c>
    </row>
    <row r="17" spans="1:5" ht="38.25" customHeight="1" x14ac:dyDescent="0.25">
      <c r="A17" s="58" t="s">
        <v>92</v>
      </c>
      <c r="B17" s="59" t="s">
        <v>2</v>
      </c>
      <c r="C17" s="60">
        <v>1</v>
      </c>
      <c r="D17" s="54">
        <v>0</v>
      </c>
      <c r="E17" s="61">
        <f t="shared" si="1"/>
        <v>0</v>
      </c>
    </row>
    <row r="18" spans="1:5" ht="27" customHeight="1" x14ac:dyDescent="0.25">
      <c r="A18" s="58" t="s">
        <v>93</v>
      </c>
      <c r="B18" s="59" t="s">
        <v>2</v>
      </c>
      <c r="C18" s="60">
        <v>2</v>
      </c>
      <c r="D18" s="54">
        <v>0</v>
      </c>
      <c r="E18" s="61">
        <f t="shared" si="1"/>
        <v>0</v>
      </c>
    </row>
    <row r="19" spans="1:5" ht="19.5" customHeight="1" x14ac:dyDescent="0.25">
      <c r="A19" s="58" t="s">
        <v>94</v>
      </c>
      <c r="B19" s="59" t="s">
        <v>2</v>
      </c>
      <c r="C19" s="60">
        <v>3</v>
      </c>
      <c r="D19" s="54">
        <v>0</v>
      </c>
      <c r="E19" s="61">
        <f t="shared" si="1"/>
        <v>0</v>
      </c>
    </row>
    <row r="20" spans="1:5" ht="19.5" customHeight="1" x14ac:dyDescent="0.25">
      <c r="A20" s="58" t="s">
        <v>95</v>
      </c>
      <c r="B20" s="59" t="s">
        <v>2</v>
      </c>
      <c r="C20" s="60">
        <v>1</v>
      </c>
      <c r="D20" s="54">
        <v>0</v>
      </c>
      <c r="E20" s="61">
        <f t="shared" si="1"/>
        <v>0</v>
      </c>
    </row>
    <row r="21" spans="1:5" ht="19.5" customHeight="1" x14ac:dyDescent="0.25">
      <c r="A21" s="58" t="s">
        <v>96</v>
      </c>
      <c r="B21" s="59" t="s">
        <v>2</v>
      </c>
      <c r="C21" s="60">
        <v>4</v>
      </c>
      <c r="D21" s="54">
        <v>0</v>
      </c>
      <c r="E21" s="61">
        <f t="shared" si="1"/>
        <v>0</v>
      </c>
    </row>
    <row r="22" spans="1:5" ht="20.25" customHeight="1" x14ac:dyDescent="0.25">
      <c r="A22" s="58" t="s">
        <v>65</v>
      </c>
      <c r="B22" s="59" t="s">
        <v>2</v>
      </c>
      <c r="C22" s="60">
        <v>9</v>
      </c>
      <c r="D22" s="54">
        <v>0</v>
      </c>
      <c r="E22" s="61">
        <f t="shared" si="1"/>
        <v>0</v>
      </c>
    </row>
    <row r="23" spans="1:5" ht="17.25" customHeight="1" x14ac:dyDescent="0.25">
      <c r="A23" s="65" t="s">
        <v>36</v>
      </c>
      <c r="B23" s="66"/>
      <c r="C23" s="67"/>
      <c r="D23" s="68"/>
      <c r="E23" s="68">
        <f>SUMIF(R24:R29,"&lt;&gt;NOR",E24:E29)</f>
        <v>0</v>
      </c>
    </row>
    <row r="24" spans="1:5" ht="21.75" customHeight="1" x14ac:dyDescent="0.25">
      <c r="A24" s="73" t="s">
        <v>35</v>
      </c>
      <c r="B24" s="76" t="s">
        <v>15</v>
      </c>
      <c r="C24" s="60">
        <v>1</v>
      </c>
      <c r="D24" s="54">
        <v>0</v>
      </c>
      <c r="E24" s="61">
        <f>ROUND(C24*D24,2)</f>
        <v>0</v>
      </c>
    </row>
    <row r="25" spans="1:5" ht="21.75" customHeight="1" x14ac:dyDescent="0.25">
      <c r="A25" s="51" t="s">
        <v>84</v>
      </c>
      <c r="B25" s="59"/>
      <c r="C25" s="60"/>
      <c r="D25" s="56"/>
      <c r="E25" s="61"/>
    </row>
    <row r="26" spans="1:5" ht="21.75" customHeight="1" x14ac:dyDescent="0.25">
      <c r="A26" s="74" t="s">
        <v>88</v>
      </c>
      <c r="B26" s="59"/>
      <c r="C26" s="60"/>
      <c r="D26" s="56"/>
      <c r="E26" s="61"/>
    </row>
    <row r="27" spans="1:5" ht="21.75" customHeight="1" x14ac:dyDescent="0.25">
      <c r="A27" s="74" t="s">
        <v>83</v>
      </c>
      <c r="B27" s="59"/>
      <c r="C27" s="60"/>
      <c r="D27" s="56"/>
      <c r="E27" s="61"/>
    </row>
    <row r="28" spans="1:5" x14ac:dyDescent="0.25">
      <c r="A28" s="58" t="s">
        <v>34</v>
      </c>
      <c r="B28" s="59" t="s">
        <v>15</v>
      </c>
      <c r="C28" s="60">
        <v>36</v>
      </c>
      <c r="D28" s="54">
        <v>0</v>
      </c>
      <c r="E28" s="61">
        <f>ROUND(C28*D28,2)</f>
        <v>0</v>
      </c>
    </row>
    <row r="29" spans="1:5" x14ac:dyDescent="0.25">
      <c r="A29" s="58" t="s">
        <v>33</v>
      </c>
      <c r="B29" s="59" t="s">
        <v>15</v>
      </c>
      <c r="C29" s="60">
        <v>36</v>
      </c>
      <c r="D29" s="54">
        <v>0</v>
      </c>
      <c r="E29" s="61">
        <f>ROUND(C29*D29,2)</f>
        <v>0</v>
      </c>
    </row>
    <row r="30" spans="1:5" ht="21.75" customHeight="1" x14ac:dyDescent="0.25">
      <c r="A30" s="65" t="s">
        <v>106</v>
      </c>
      <c r="B30" s="66"/>
      <c r="C30" s="67"/>
      <c r="D30" s="68"/>
      <c r="E30" s="68">
        <f>SUMIF(R31:R42,"&lt;&gt;NOR",E31:E42)</f>
        <v>0</v>
      </c>
    </row>
    <row r="31" spans="1:5" ht="21" customHeight="1" x14ac:dyDescent="0.25">
      <c r="A31" s="58" t="s">
        <v>31</v>
      </c>
      <c r="B31" s="59" t="s">
        <v>18</v>
      </c>
      <c r="C31" s="60">
        <v>100</v>
      </c>
      <c r="D31" s="77">
        <v>0</v>
      </c>
      <c r="E31" s="61">
        <f t="shared" ref="E31:E42" si="2">ROUND(C31*D31,2)</f>
        <v>0</v>
      </c>
    </row>
    <row r="32" spans="1:5" ht="22.5" customHeight="1" x14ac:dyDescent="0.25">
      <c r="A32" s="58" t="s">
        <v>30</v>
      </c>
      <c r="B32" s="59" t="s">
        <v>18</v>
      </c>
      <c r="C32" s="60">
        <v>30</v>
      </c>
      <c r="D32" s="77">
        <v>0</v>
      </c>
      <c r="E32" s="61">
        <f t="shared" si="2"/>
        <v>0</v>
      </c>
    </row>
    <row r="33" spans="1:5" ht="19.5" customHeight="1" x14ac:dyDescent="0.25">
      <c r="A33" s="58" t="s">
        <v>29</v>
      </c>
      <c r="B33" s="59" t="s">
        <v>18</v>
      </c>
      <c r="C33" s="60">
        <v>30</v>
      </c>
      <c r="D33" s="77">
        <v>0</v>
      </c>
      <c r="E33" s="61">
        <f t="shared" si="2"/>
        <v>0</v>
      </c>
    </row>
    <row r="34" spans="1:5" ht="18" customHeight="1" x14ac:dyDescent="0.25">
      <c r="A34" s="58" t="s">
        <v>26</v>
      </c>
      <c r="B34" s="59" t="s">
        <v>18</v>
      </c>
      <c r="C34" s="60">
        <v>10</v>
      </c>
      <c r="D34" s="77">
        <v>0</v>
      </c>
      <c r="E34" s="61">
        <f t="shared" si="2"/>
        <v>0</v>
      </c>
    </row>
    <row r="35" spans="1:5" ht="18.75" customHeight="1" x14ac:dyDescent="0.25">
      <c r="A35" s="58" t="s">
        <v>25</v>
      </c>
      <c r="B35" s="59" t="s">
        <v>2</v>
      </c>
      <c r="C35" s="60">
        <v>10</v>
      </c>
      <c r="D35" s="77">
        <v>0</v>
      </c>
      <c r="E35" s="61">
        <f t="shared" si="2"/>
        <v>0</v>
      </c>
    </row>
    <row r="36" spans="1:5" ht="18" customHeight="1" x14ac:dyDescent="0.25">
      <c r="A36" s="58" t="s">
        <v>24</v>
      </c>
      <c r="B36" s="59" t="s">
        <v>2</v>
      </c>
      <c r="C36" s="60">
        <v>5</v>
      </c>
      <c r="D36" s="77">
        <v>0</v>
      </c>
      <c r="E36" s="61">
        <f t="shared" si="2"/>
        <v>0</v>
      </c>
    </row>
    <row r="37" spans="1:5" ht="22.5" customHeight="1" x14ac:dyDescent="0.25">
      <c r="A37" s="58" t="s">
        <v>23</v>
      </c>
      <c r="B37" s="59" t="s">
        <v>2</v>
      </c>
      <c r="C37" s="60">
        <v>2</v>
      </c>
      <c r="D37" s="77">
        <v>0</v>
      </c>
      <c r="E37" s="61">
        <f t="shared" si="2"/>
        <v>0</v>
      </c>
    </row>
    <row r="38" spans="1:5" ht="21.75" customHeight="1" x14ac:dyDescent="0.25">
      <c r="A38" s="58" t="s">
        <v>22</v>
      </c>
      <c r="B38" s="59" t="s">
        <v>21</v>
      </c>
      <c r="C38" s="60">
        <v>2</v>
      </c>
      <c r="D38" s="77">
        <v>0</v>
      </c>
      <c r="E38" s="61">
        <f t="shared" si="2"/>
        <v>0</v>
      </c>
    </row>
    <row r="39" spans="1:5" ht="20.25" customHeight="1" x14ac:dyDescent="0.25">
      <c r="A39" s="58" t="s">
        <v>20</v>
      </c>
      <c r="B39" s="59" t="s">
        <v>18</v>
      </c>
      <c r="C39" s="60">
        <v>10</v>
      </c>
      <c r="D39" s="77">
        <v>0</v>
      </c>
      <c r="E39" s="61">
        <f t="shared" si="2"/>
        <v>0</v>
      </c>
    </row>
    <row r="40" spans="1:5" ht="30" customHeight="1" x14ac:dyDescent="0.25">
      <c r="A40" s="58" t="s">
        <v>19</v>
      </c>
      <c r="B40" s="59" t="s">
        <v>18</v>
      </c>
      <c r="C40" s="60">
        <v>2</v>
      </c>
      <c r="D40" s="77">
        <v>0</v>
      </c>
      <c r="E40" s="61">
        <f t="shared" si="2"/>
        <v>0</v>
      </c>
    </row>
    <row r="41" spans="1:5" x14ac:dyDescent="0.25">
      <c r="A41" s="58" t="s">
        <v>17</v>
      </c>
      <c r="B41" s="59" t="s">
        <v>2</v>
      </c>
      <c r="C41" s="60">
        <v>5</v>
      </c>
      <c r="D41" s="77">
        <v>0</v>
      </c>
      <c r="E41" s="61">
        <f t="shared" si="2"/>
        <v>0</v>
      </c>
    </row>
    <row r="42" spans="1:5" ht="23.25" customHeight="1" x14ac:dyDescent="0.25">
      <c r="A42" s="58" t="s">
        <v>16</v>
      </c>
      <c r="B42" s="59" t="s">
        <v>15</v>
      </c>
      <c r="C42" s="60">
        <v>1</v>
      </c>
      <c r="D42" s="77">
        <v>0</v>
      </c>
      <c r="E42" s="61">
        <f t="shared" si="2"/>
        <v>0</v>
      </c>
    </row>
    <row r="43" spans="1:5" ht="24" customHeight="1" x14ac:dyDescent="0.25">
      <c r="A43" s="65" t="s">
        <v>14</v>
      </c>
      <c r="B43" s="66"/>
      <c r="C43" s="67"/>
      <c r="D43" s="68"/>
      <c r="E43" s="68">
        <f>SUMIF(R44:R52,"&lt;&gt;NOR",E44:E52)</f>
        <v>0</v>
      </c>
    </row>
    <row r="44" spans="1:5" ht="15.75" customHeight="1" x14ac:dyDescent="0.25">
      <c r="A44" s="58" t="s">
        <v>13</v>
      </c>
      <c r="B44" s="59" t="s">
        <v>10</v>
      </c>
      <c r="C44" s="60">
        <v>1</v>
      </c>
      <c r="D44" s="77">
        <v>0</v>
      </c>
      <c r="E44" s="61">
        <f t="shared" ref="E44:E52" si="3">ROUND(C44*D44,2)</f>
        <v>0</v>
      </c>
    </row>
    <row r="45" spans="1:5" ht="25.5" customHeight="1" x14ac:dyDescent="0.25">
      <c r="A45" s="58" t="s">
        <v>12</v>
      </c>
      <c r="B45" s="59" t="s">
        <v>4</v>
      </c>
      <c r="C45" s="60">
        <v>4</v>
      </c>
      <c r="D45" s="77">
        <v>0</v>
      </c>
      <c r="E45" s="61">
        <f t="shared" si="3"/>
        <v>0</v>
      </c>
    </row>
    <row r="46" spans="1:5" ht="19.5" customHeight="1" x14ac:dyDescent="0.25">
      <c r="A46" s="58" t="s">
        <v>11</v>
      </c>
      <c r="B46" s="59" t="s">
        <v>10</v>
      </c>
      <c r="C46" s="60">
        <v>1</v>
      </c>
      <c r="D46" s="77">
        <v>0</v>
      </c>
      <c r="E46" s="61">
        <f t="shared" si="3"/>
        <v>0</v>
      </c>
    </row>
    <row r="47" spans="1:5" ht="15.75" customHeight="1" x14ac:dyDescent="0.25">
      <c r="A47" s="58" t="s">
        <v>64</v>
      </c>
      <c r="B47" s="59" t="s">
        <v>4</v>
      </c>
      <c r="C47" s="60">
        <v>1</v>
      </c>
      <c r="D47" s="77">
        <v>0</v>
      </c>
      <c r="E47" s="61">
        <f t="shared" si="3"/>
        <v>0</v>
      </c>
    </row>
    <row r="48" spans="1:5" ht="18" customHeight="1" x14ac:dyDescent="0.25">
      <c r="A48" s="58" t="s">
        <v>9</v>
      </c>
      <c r="B48" s="59" t="s">
        <v>4</v>
      </c>
      <c r="C48" s="60">
        <v>1</v>
      </c>
      <c r="D48" s="77">
        <v>0</v>
      </c>
      <c r="E48" s="61">
        <f t="shared" si="3"/>
        <v>0</v>
      </c>
    </row>
    <row r="49" spans="1:5" ht="18.75" customHeight="1" x14ac:dyDescent="0.25">
      <c r="A49" s="58" t="s">
        <v>8</v>
      </c>
      <c r="B49" s="59" t="s">
        <v>7</v>
      </c>
      <c r="C49" s="60">
        <v>4</v>
      </c>
      <c r="D49" s="77">
        <v>0</v>
      </c>
      <c r="E49" s="61">
        <f t="shared" si="3"/>
        <v>0</v>
      </c>
    </row>
    <row r="50" spans="1:5" ht="21.75" customHeight="1" x14ac:dyDescent="0.25">
      <c r="A50" s="58" t="s">
        <v>6</v>
      </c>
      <c r="B50" s="59" t="s">
        <v>7</v>
      </c>
      <c r="C50" s="60">
        <v>4</v>
      </c>
      <c r="D50" s="77">
        <v>0</v>
      </c>
      <c r="E50" s="61">
        <f t="shared" si="3"/>
        <v>0</v>
      </c>
    </row>
    <row r="51" spans="1:5" ht="19.5" customHeight="1" x14ac:dyDescent="0.25">
      <c r="A51" s="58" t="s">
        <v>5</v>
      </c>
      <c r="B51" s="59" t="s">
        <v>4</v>
      </c>
      <c r="C51" s="60">
        <v>4</v>
      </c>
      <c r="D51" s="77">
        <v>0</v>
      </c>
      <c r="E51" s="61">
        <f t="shared" si="3"/>
        <v>0</v>
      </c>
    </row>
    <row r="52" spans="1:5" x14ac:dyDescent="0.25">
      <c r="A52" s="58" t="s">
        <v>3</v>
      </c>
      <c r="B52" s="59" t="s">
        <v>10</v>
      </c>
      <c r="C52" s="60">
        <v>1</v>
      </c>
      <c r="D52" s="78">
        <v>0</v>
      </c>
      <c r="E52" s="61">
        <f t="shared" si="3"/>
        <v>0</v>
      </c>
    </row>
    <row r="53" spans="1:5" x14ac:dyDescent="0.25">
      <c r="A53" s="24"/>
      <c r="B53" s="23"/>
      <c r="C53" s="22"/>
      <c r="D53" s="22"/>
      <c r="E53" s="22"/>
    </row>
    <row r="54" spans="1:5" x14ac:dyDescent="0.25">
      <c r="A54" s="28"/>
      <c r="B54" s="27"/>
      <c r="C54" s="26"/>
      <c r="D54" s="26"/>
      <c r="E54" s="25">
        <f>E8+E13+E23+E30+E43</f>
        <v>0</v>
      </c>
    </row>
    <row r="55" spans="1:5" x14ac:dyDescent="0.25">
      <c r="A55" s="24"/>
      <c r="B55" s="23"/>
      <c r="C55" s="22"/>
      <c r="D55" s="22"/>
      <c r="E55" s="22"/>
    </row>
  </sheetData>
  <mergeCells count="4">
    <mergeCell ref="A1:E1"/>
    <mergeCell ref="A2:E2"/>
    <mergeCell ref="A3:E3"/>
    <mergeCell ref="A4:E4"/>
  </mergeCells>
  <pageMargins left="0.70000000000000007" right="0.70000000000000007" top="0.78740157500000008" bottom="0.78740157500000008" header="0.30000000000000004" footer="0.3000000000000000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AF92-5135-4414-8196-AC5CA04F6B86}">
  <sheetPr>
    <pageSetUpPr fitToPage="1"/>
  </sheetPr>
  <dimension ref="A1:R47"/>
  <sheetViews>
    <sheetView topLeftCell="A11" workbookViewId="0">
      <selection activeCell="G51" sqref="G51"/>
    </sheetView>
    <sheetView topLeftCell="A28" workbookViewId="1">
      <selection activeCell="C16" sqref="C16"/>
    </sheetView>
  </sheetViews>
  <sheetFormatPr defaultRowHeight="15" x14ac:dyDescent="0.25"/>
  <cols>
    <col min="1" max="1" width="47.5703125" style="1" customWidth="1"/>
    <col min="2" max="2" width="5.5703125" style="1" customWidth="1"/>
    <col min="3" max="3" width="10.7109375" style="1" customWidth="1"/>
    <col min="4" max="4" width="9.140625" style="1" customWidth="1"/>
    <col min="5" max="5" width="12.42578125" style="1" customWidth="1"/>
    <col min="6" max="16384" width="9.140625" style="1"/>
  </cols>
  <sheetData>
    <row r="1" spans="1:18" ht="15.75" x14ac:dyDescent="0.25">
      <c r="A1" s="107"/>
      <c r="B1" s="107"/>
      <c r="C1" s="107"/>
      <c r="D1" s="107"/>
      <c r="E1" s="107"/>
    </row>
    <row r="2" spans="1:18" x14ac:dyDescent="0.25">
      <c r="A2" s="108" t="s">
        <v>69</v>
      </c>
      <c r="B2" s="108"/>
      <c r="C2" s="108"/>
      <c r="D2" s="108"/>
      <c r="E2" s="108"/>
    </row>
    <row r="3" spans="1:18" x14ac:dyDescent="0.25">
      <c r="A3" s="108" t="s">
        <v>70</v>
      </c>
      <c r="B3" s="110"/>
      <c r="C3" s="110"/>
      <c r="D3" s="110"/>
      <c r="E3" s="110"/>
    </row>
    <row r="4" spans="1:18" x14ac:dyDescent="0.25">
      <c r="A4" s="109" t="s">
        <v>63</v>
      </c>
      <c r="B4" s="109"/>
      <c r="C4" s="109"/>
      <c r="D4" s="109"/>
      <c r="E4" s="109"/>
    </row>
    <row r="5" spans="1:18" x14ac:dyDescent="0.25">
      <c r="A5" s="75"/>
      <c r="B5" s="75"/>
      <c r="C5" s="75"/>
      <c r="D5" s="75"/>
      <c r="E5" s="75"/>
    </row>
    <row r="6" spans="1:18" x14ac:dyDescent="0.25">
      <c r="A6" s="62" t="s">
        <v>62</v>
      </c>
      <c r="B6" s="63" t="s">
        <v>61</v>
      </c>
      <c r="C6" s="64" t="s">
        <v>60</v>
      </c>
      <c r="D6" s="64" t="s">
        <v>59</v>
      </c>
      <c r="E6" s="64" t="s">
        <v>58</v>
      </c>
      <c r="F6" s="57"/>
      <c r="G6" s="57"/>
      <c r="H6" s="57"/>
      <c r="I6" s="57"/>
      <c r="J6" s="57"/>
      <c r="K6" s="57"/>
      <c r="L6" s="57"/>
      <c r="M6" s="57"/>
      <c r="N6" s="57"/>
      <c r="O6" s="57"/>
      <c r="P6" s="57"/>
      <c r="Q6" s="57"/>
      <c r="R6" s="57"/>
    </row>
    <row r="7" spans="1:18" ht="75.75" customHeight="1" x14ac:dyDescent="0.25">
      <c r="A7" s="39" t="s">
        <v>79</v>
      </c>
      <c r="B7" s="40"/>
      <c r="C7" s="41"/>
      <c r="D7" s="41"/>
      <c r="E7" s="41"/>
      <c r="F7" s="57"/>
      <c r="G7" s="57"/>
      <c r="H7" s="57"/>
      <c r="I7" s="57"/>
      <c r="J7" s="57"/>
      <c r="K7" s="57"/>
      <c r="L7" s="57"/>
      <c r="M7" s="57"/>
      <c r="N7" s="57"/>
      <c r="O7" s="57"/>
      <c r="P7" s="57"/>
      <c r="Q7" s="57"/>
      <c r="R7" s="57"/>
    </row>
    <row r="8" spans="1:18" x14ac:dyDescent="0.25">
      <c r="A8" s="65" t="s">
        <v>97</v>
      </c>
      <c r="B8" s="66"/>
      <c r="C8" s="67"/>
      <c r="D8" s="68"/>
      <c r="E8" s="68">
        <f>SUMIF(R9:R9,"&lt;&gt;NOR",E9:E9)</f>
        <v>0</v>
      </c>
      <c r="F8" s="17"/>
      <c r="G8" s="17"/>
      <c r="H8" s="17"/>
      <c r="I8" s="17"/>
      <c r="J8" s="17"/>
      <c r="K8" s="17"/>
      <c r="L8" s="17"/>
      <c r="M8" s="17"/>
      <c r="N8" s="17"/>
      <c r="O8" s="17"/>
      <c r="P8" s="17"/>
      <c r="Q8" s="17"/>
      <c r="R8" s="17"/>
    </row>
    <row r="9" spans="1:18" ht="21.75" customHeight="1" x14ac:dyDescent="0.25">
      <c r="A9" s="58" t="s">
        <v>66</v>
      </c>
      <c r="B9" s="59" t="s">
        <v>2</v>
      </c>
      <c r="C9" s="60">
        <v>1</v>
      </c>
      <c r="D9" s="54">
        <v>0</v>
      </c>
      <c r="E9" s="61">
        <f t="shared" ref="E9" si="0">ROUND(C9*D9,2)</f>
        <v>0</v>
      </c>
    </row>
    <row r="10" spans="1:18" ht="22.5" customHeight="1" x14ac:dyDescent="0.25">
      <c r="A10" s="51" t="s">
        <v>87</v>
      </c>
      <c r="B10" s="59"/>
      <c r="C10" s="60"/>
      <c r="D10" s="56"/>
      <c r="E10" s="61"/>
      <c r="F10" s="57"/>
      <c r="G10" s="57"/>
      <c r="H10" s="57"/>
      <c r="I10" s="57"/>
      <c r="J10" s="57"/>
      <c r="K10" s="57"/>
      <c r="L10" s="57"/>
      <c r="M10" s="57"/>
      <c r="N10" s="57"/>
      <c r="O10" s="57"/>
      <c r="P10" s="57"/>
      <c r="Q10" s="57"/>
      <c r="R10" s="57"/>
    </row>
    <row r="11" spans="1:18" ht="165.75" customHeight="1" x14ac:dyDescent="0.25">
      <c r="A11" s="51" t="s">
        <v>105</v>
      </c>
      <c r="B11" s="40"/>
      <c r="C11" s="41"/>
      <c r="D11" s="41"/>
      <c r="E11" s="41"/>
      <c r="F11" s="57"/>
      <c r="G11" s="57"/>
      <c r="H11" s="57"/>
      <c r="I11" s="57"/>
      <c r="J11" s="57"/>
      <c r="K11" s="57"/>
      <c r="L11" s="57"/>
      <c r="M11" s="57"/>
      <c r="N11" s="57"/>
      <c r="O11" s="57"/>
      <c r="P11" s="57"/>
      <c r="Q11" s="57"/>
      <c r="R11" s="57"/>
    </row>
    <row r="12" spans="1:18" ht="21.75" customHeight="1" x14ac:dyDescent="0.25">
      <c r="A12" s="58"/>
      <c r="B12" s="59"/>
      <c r="C12" s="60"/>
      <c r="D12" s="56"/>
      <c r="E12" s="61"/>
    </row>
    <row r="13" spans="1:18" ht="19.5" customHeight="1" x14ac:dyDescent="0.25">
      <c r="A13" s="65" t="s">
        <v>107</v>
      </c>
      <c r="B13" s="66"/>
      <c r="C13" s="67"/>
      <c r="D13" s="68"/>
      <c r="E13" s="68">
        <f>SUMIF(R14:R15,"&lt;&gt;NOR",E14:E15)</f>
        <v>0</v>
      </c>
    </row>
    <row r="14" spans="1:18" ht="19.5" customHeight="1" x14ac:dyDescent="0.25">
      <c r="A14" s="51" t="s">
        <v>72</v>
      </c>
      <c r="B14" s="59" t="s">
        <v>2</v>
      </c>
      <c r="C14" s="60">
        <v>2</v>
      </c>
      <c r="D14" s="54">
        <v>0</v>
      </c>
      <c r="E14" s="61">
        <f>ROUND(C14*D14,2)</f>
        <v>0</v>
      </c>
    </row>
    <row r="15" spans="1:18" ht="20.25" customHeight="1" x14ac:dyDescent="0.25">
      <c r="A15" s="58" t="s">
        <v>65</v>
      </c>
      <c r="B15" s="59" t="s">
        <v>2</v>
      </c>
      <c r="C15" s="60">
        <v>2</v>
      </c>
      <c r="D15" s="54">
        <v>0</v>
      </c>
      <c r="E15" s="61">
        <f>ROUND(C15*D15,2)</f>
        <v>0</v>
      </c>
    </row>
    <row r="16" spans="1:18" ht="17.25" customHeight="1" x14ac:dyDescent="0.25">
      <c r="A16" s="65" t="s">
        <v>36</v>
      </c>
      <c r="B16" s="66"/>
      <c r="C16" s="67"/>
      <c r="D16" s="68"/>
      <c r="E16" s="68">
        <f>SUMIF(R17:R21,"&lt;&gt;NOR",E17:E21)</f>
        <v>0</v>
      </c>
    </row>
    <row r="17" spans="1:5" ht="21.75" customHeight="1" x14ac:dyDescent="0.25">
      <c r="A17" s="58" t="s">
        <v>35</v>
      </c>
      <c r="B17" s="59" t="s">
        <v>15</v>
      </c>
      <c r="C17" s="60">
        <v>1</v>
      </c>
      <c r="D17" s="54">
        <v>0</v>
      </c>
      <c r="E17" s="61">
        <f>ROUND(C17*D17,2)</f>
        <v>0</v>
      </c>
    </row>
    <row r="18" spans="1:5" ht="21.75" customHeight="1" x14ac:dyDescent="0.25">
      <c r="A18" s="51" t="s">
        <v>84</v>
      </c>
      <c r="B18" s="52" t="s">
        <v>2</v>
      </c>
      <c r="C18" s="53">
        <v>1</v>
      </c>
      <c r="D18" s="56"/>
      <c r="E18" s="55"/>
    </row>
    <row r="19" spans="1:5" ht="21.75" customHeight="1" x14ac:dyDescent="0.25">
      <c r="A19" s="51" t="s">
        <v>82</v>
      </c>
      <c r="B19" s="52" t="s">
        <v>2</v>
      </c>
      <c r="C19" s="53">
        <v>1</v>
      </c>
      <c r="D19" s="56"/>
      <c r="E19" s="55"/>
    </row>
    <row r="20" spans="1:5" x14ac:dyDescent="0.25">
      <c r="A20" s="58" t="s">
        <v>34</v>
      </c>
      <c r="B20" s="59" t="s">
        <v>85</v>
      </c>
      <c r="C20" s="60">
        <v>24</v>
      </c>
      <c r="D20" s="54">
        <v>0</v>
      </c>
      <c r="E20" s="61">
        <f>ROUND(C20*D20,2)</f>
        <v>0</v>
      </c>
    </row>
    <row r="21" spans="1:5" x14ac:dyDescent="0.25">
      <c r="A21" s="58" t="s">
        <v>33</v>
      </c>
      <c r="B21" s="59" t="s">
        <v>85</v>
      </c>
      <c r="C21" s="60">
        <v>24</v>
      </c>
      <c r="D21" s="54">
        <v>0</v>
      </c>
      <c r="E21" s="61">
        <f>ROUND(C21*D21,2)</f>
        <v>0</v>
      </c>
    </row>
    <row r="22" spans="1:5" ht="21.75" customHeight="1" x14ac:dyDescent="0.25">
      <c r="A22" s="65" t="s">
        <v>106</v>
      </c>
      <c r="B22" s="66"/>
      <c r="C22" s="67"/>
      <c r="D22" s="68"/>
      <c r="E22" s="68">
        <f>SUMIF(R23:R34,"&lt;&gt;NOR",E23:E34)</f>
        <v>0</v>
      </c>
    </row>
    <row r="23" spans="1:5" ht="21" customHeight="1" x14ac:dyDescent="0.25">
      <c r="A23" s="58" t="s">
        <v>31</v>
      </c>
      <c r="B23" s="59" t="s">
        <v>18</v>
      </c>
      <c r="C23" s="60">
        <v>150</v>
      </c>
      <c r="D23" s="77">
        <v>0</v>
      </c>
      <c r="E23" s="61">
        <f t="shared" ref="E23:E34" si="1">ROUND(C23*D23,2)</f>
        <v>0</v>
      </c>
    </row>
    <row r="24" spans="1:5" ht="22.5" customHeight="1" x14ac:dyDescent="0.25">
      <c r="A24" s="58" t="s">
        <v>30</v>
      </c>
      <c r="B24" s="59" t="s">
        <v>18</v>
      </c>
      <c r="C24" s="60">
        <v>30</v>
      </c>
      <c r="D24" s="77">
        <v>0</v>
      </c>
      <c r="E24" s="61">
        <f t="shared" si="1"/>
        <v>0</v>
      </c>
    </row>
    <row r="25" spans="1:5" ht="19.5" customHeight="1" x14ac:dyDescent="0.25">
      <c r="A25" s="58" t="s">
        <v>29</v>
      </c>
      <c r="B25" s="59" t="s">
        <v>18</v>
      </c>
      <c r="C25" s="60">
        <v>20</v>
      </c>
      <c r="D25" s="77">
        <v>0</v>
      </c>
      <c r="E25" s="61">
        <f t="shared" si="1"/>
        <v>0</v>
      </c>
    </row>
    <row r="26" spans="1:5" ht="18" customHeight="1" x14ac:dyDescent="0.25">
      <c r="A26" s="58" t="s">
        <v>26</v>
      </c>
      <c r="B26" s="59" t="s">
        <v>18</v>
      </c>
      <c r="C26" s="60">
        <v>20</v>
      </c>
      <c r="D26" s="77">
        <v>0</v>
      </c>
      <c r="E26" s="61">
        <f t="shared" si="1"/>
        <v>0</v>
      </c>
    </row>
    <row r="27" spans="1:5" ht="18.75" customHeight="1" x14ac:dyDescent="0.25">
      <c r="A27" s="58" t="s">
        <v>25</v>
      </c>
      <c r="B27" s="59" t="s">
        <v>2</v>
      </c>
      <c r="C27" s="60">
        <v>10</v>
      </c>
      <c r="D27" s="77">
        <v>0</v>
      </c>
      <c r="E27" s="61">
        <f t="shared" si="1"/>
        <v>0</v>
      </c>
    </row>
    <row r="28" spans="1:5" ht="18" customHeight="1" x14ac:dyDescent="0.25">
      <c r="A28" s="58" t="s">
        <v>24</v>
      </c>
      <c r="B28" s="59" t="s">
        <v>2</v>
      </c>
      <c r="C28" s="60">
        <v>5</v>
      </c>
      <c r="D28" s="77">
        <v>0</v>
      </c>
      <c r="E28" s="61">
        <f t="shared" si="1"/>
        <v>0</v>
      </c>
    </row>
    <row r="29" spans="1:5" ht="22.5" customHeight="1" x14ac:dyDescent="0.25">
      <c r="A29" s="58" t="s">
        <v>23</v>
      </c>
      <c r="B29" s="59" t="s">
        <v>2</v>
      </c>
      <c r="C29" s="60">
        <v>4</v>
      </c>
      <c r="D29" s="77">
        <v>0</v>
      </c>
      <c r="E29" s="61">
        <f t="shared" si="1"/>
        <v>0</v>
      </c>
    </row>
    <row r="30" spans="1:5" ht="21.75" customHeight="1" x14ac:dyDescent="0.25">
      <c r="A30" s="58" t="s">
        <v>22</v>
      </c>
      <c r="B30" s="59" t="s">
        <v>21</v>
      </c>
      <c r="C30" s="60">
        <v>4</v>
      </c>
      <c r="D30" s="77">
        <v>0</v>
      </c>
      <c r="E30" s="61">
        <f t="shared" si="1"/>
        <v>0</v>
      </c>
    </row>
    <row r="31" spans="1:5" ht="20.25" customHeight="1" x14ac:dyDescent="0.25">
      <c r="A31" s="58" t="s">
        <v>20</v>
      </c>
      <c r="B31" s="59" t="s">
        <v>18</v>
      </c>
      <c r="C31" s="60">
        <v>10</v>
      </c>
      <c r="D31" s="77">
        <v>0</v>
      </c>
      <c r="E31" s="61">
        <f t="shared" si="1"/>
        <v>0</v>
      </c>
    </row>
    <row r="32" spans="1:5" ht="30" customHeight="1" x14ac:dyDescent="0.25">
      <c r="A32" s="58" t="s">
        <v>19</v>
      </c>
      <c r="B32" s="59" t="s">
        <v>18</v>
      </c>
      <c r="C32" s="60">
        <v>2</v>
      </c>
      <c r="D32" s="77">
        <v>0</v>
      </c>
      <c r="E32" s="61">
        <f t="shared" si="1"/>
        <v>0</v>
      </c>
    </row>
    <row r="33" spans="1:5" x14ac:dyDescent="0.25">
      <c r="A33" s="58" t="s">
        <v>17</v>
      </c>
      <c r="B33" s="59" t="s">
        <v>2</v>
      </c>
      <c r="C33" s="60">
        <v>4</v>
      </c>
      <c r="D33" s="77">
        <v>0</v>
      </c>
      <c r="E33" s="61">
        <f t="shared" si="1"/>
        <v>0</v>
      </c>
    </row>
    <row r="34" spans="1:5" ht="23.25" customHeight="1" x14ac:dyDescent="0.25">
      <c r="A34" s="58" t="s">
        <v>16</v>
      </c>
      <c r="B34" s="59" t="s">
        <v>15</v>
      </c>
      <c r="C34" s="60">
        <v>1</v>
      </c>
      <c r="D34" s="77">
        <v>0</v>
      </c>
      <c r="E34" s="61">
        <f t="shared" si="1"/>
        <v>0</v>
      </c>
    </row>
    <row r="35" spans="1:5" ht="24" customHeight="1" x14ac:dyDescent="0.25">
      <c r="A35" s="65" t="s">
        <v>14</v>
      </c>
      <c r="B35" s="66"/>
      <c r="C35" s="67"/>
      <c r="D35" s="68"/>
      <c r="E35" s="68">
        <f>SUMIF(R36:R44,"&lt;&gt;NOR",E36:E44)</f>
        <v>0</v>
      </c>
    </row>
    <row r="36" spans="1:5" ht="15.75" customHeight="1" x14ac:dyDescent="0.25">
      <c r="A36" s="58" t="s">
        <v>13</v>
      </c>
      <c r="B36" s="59" t="s">
        <v>10</v>
      </c>
      <c r="C36" s="60">
        <v>1</v>
      </c>
      <c r="D36" s="77">
        <v>0</v>
      </c>
      <c r="E36" s="61">
        <f t="shared" ref="E36:E44" si="2">ROUND(C36*D36,2)</f>
        <v>0</v>
      </c>
    </row>
    <row r="37" spans="1:5" ht="25.5" customHeight="1" x14ac:dyDescent="0.25">
      <c r="A37" s="58" t="s">
        <v>12</v>
      </c>
      <c r="B37" s="59" t="s">
        <v>4</v>
      </c>
      <c r="C37" s="60">
        <v>3</v>
      </c>
      <c r="D37" s="77">
        <v>0</v>
      </c>
      <c r="E37" s="61">
        <f t="shared" si="2"/>
        <v>0</v>
      </c>
    </row>
    <row r="38" spans="1:5" ht="19.5" customHeight="1" x14ac:dyDescent="0.25">
      <c r="A38" s="58" t="s">
        <v>11</v>
      </c>
      <c r="B38" s="59" t="s">
        <v>10</v>
      </c>
      <c r="C38" s="60">
        <v>1</v>
      </c>
      <c r="D38" s="77">
        <v>0</v>
      </c>
      <c r="E38" s="61">
        <f t="shared" si="2"/>
        <v>0</v>
      </c>
    </row>
    <row r="39" spans="1:5" ht="15.75" customHeight="1" x14ac:dyDescent="0.25">
      <c r="A39" s="58" t="s">
        <v>64</v>
      </c>
      <c r="B39" s="59" t="s">
        <v>4</v>
      </c>
      <c r="C39" s="60">
        <v>1</v>
      </c>
      <c r="D39" s="77">
        <v>0</v>
      </c>
      <c r="E39" s="61">
        <f t="shared" si="2"/>
        <v>0</v>
      </c>
    </row>
    <row r="40" spans="1:5" ht="18" customHeight="1" x14ac:dyDescent="0.25">
      <c r="A40" s="58" t="s">
        <v>9</v>
      </c>
      <c r="B40" s="59" t="s">
        <v>4</v>
      </c>
      <c r="C40" s="60">
        <v>1</v>
      </c>
      <c r="D40" s="77">
        <v>0</v>
      </c>
      <c r="E40" s="61">
        <f t="shared" si="2"/>
        <v>0</v>
      </c>
    </row>
    <row r="41" spans="1:5" ht="18.75" customHeight="1" x14ac:dyDescent="0.25">
      <c r="A41" s="58" t="s">
        <v>8</v>
      </c>
      <c r="B41" s="59" t="s">
        <v>7</v>
      </c>
      <c r="C41" s="60">
        <v>2</v>
      </c>
      <c r="D41" s="77">
        <v>0</v>
      </c>
      <c r="E41" s="61">
        <f t="shared" si="2"/>
        <v>0</v>
      </c>
    </row>
    <row r="42" spans="1:5" ht="21.75" customHeight="1" x14ac:dyDescent="0.25">
      <c r="A42" s="58" t="s">
        <v>6</v>
      </c>
      <c r="B42" s="59" t="s">
        <v>7</v>
      </c>
      <c r="C42" s="60">
        <v>3</v>
      </c>
      <c r="D42" s="77">
        <v>0</v>
      </c>
      <c r="E42" s="61">
        <f t="shared" si="2"/>
        <v>0</v>
      </c>
    </row>
    <row r="43" spans="1:5" ht="19.5" customHeight="1" x14ac:dyDescent="0.25">
      <c r="A43" s="58" t="s">
        <v>5</v>
      </c>
      <c r="B43" s="59" t="s">
        <v>4</v>
      </c>
      <c r="C43" s="60">
        <v>4</v>
      </c>
      <c r="D43" s="77">
        <v>0</v>
      </c>
      <c r="E43" s="61">
        <f t="shared" si="2"/>
        <v>0</v>
      </c>
    </row>
    <row r="44" spans="1:5" x14ac:dyDescent="0.25">
      <c r="A44" s="58" t="s">
        <v>3</v>
      </c>
      <c r="B44" s="59" t="s">
        <v>10</v>
      </c>
      <c r="C44" s="60">
        <v>1</v>
      </c>
      <c r="D44" s="78">
        <v>0</v>
      </c>
      <c r="E44" s="61">
        <f t="shared" si="2"/>
        <v>0</v>
      </c>
    </row>
    <row r="45" spans="1:5" x14ac:dyDescent="0.25">
      <c r="A45" s="24"/>
      <c r="B45" s="23"/>
      <c r="C45" s="22"/>
      <c r="D45" s="22"/>
      <c r="E45" s="22"/>
    </row>
    <row r="46" spans="1:5" x14ac:dyDescent="0.25">
      <c r="A46" s="28"/>
      <c r="B46" s="27"/>
      <c r="C46" s="26"/>
      <c r="D46" s="26"/>
      <c r="E46" s="25">
        <f>E8+E13+E16+E22+E35</f>
        <v>0</v>
      </c>
    </row>
    <row r="47" spans="1:5" x14ac:dyDescent="0.25">
      <c r="A47" s="24"/>
      <c r="B47" s="23"/>
      <c r="C47" s="22"/>
      <c r="D47" s="22"/>
      <c r="E47" s="22"/>
    </row>
  </sheetData>
  <mergeCells count="4">
    <mergeCell ref="A1:E1"/>
    <mergeCell ref="A2:E2"/>
    <mergeCell ref="A3:E3"/>
    <mergeCell ref="A4:E4"/>
  </mergeCells>
  <pageMargins left="0.70000000000000007" right="0.70000000000000007" top="0.78740157500000008" bottom="0.78740157500000008" header="0.30000000000000004" footer="0.3000000000000000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E59A-323F-4A38-9C9A-0CC3CB84A2B8}">
  <sheetPr>
    <pageSetUpPr fitToPage="1"/>
  </sheetPr>
  <dimension ref="A1:R47"/>
  <sheetViews>
    <sheetView topLeftCell="A22" workbookViewId="0">
      <selection activeCell="M37" sqref="M37"/>
    </sheetView>
    <sheetView topLeftCell="A21" workbookViewId="1">
      <selection activeCell="G24" sqref="G24"/>
    </sheetView>
  </sheetViews>
  <sheetFormatPr defaultRowHeight="15" x14ac:dyDescent="0.25"/>
  <cols>
    <col min="1" max="1" width="47.5703125" style="1" customWidth="1"/>
    <col min="2" max="2" width="5.5703125" style="1" customWidth="1"/>
    <col min="3" max="3" width="10.7109375" style="1" customWidth="1"/>
    <col min="4" max="4" width="9.140625" style="1" customWidth="1"/>
    <col min="5" max="5" width="12.42578125" style="1" customWidth="1"/>
    <col min="6" max="16384" width="9.140625" style="1"/>
  </cols>
  <sheetData>
    <row r="1" spans="1:18" ht="15.75" x14ac:dyDescent="0.25">
      <c r="A1" s="107"/>
      <c r="B1" s="107"/>
      <c r="C1" s="107"/>
      <c r="D1" s="107"/>
      <c r="E1" s="107"/>
    </row>
    <row r="2" spans="1:18" x14ac:dyDescent="0.25">
      <c r="A2" s="108" t="s">
        <v>69</v>
      </c>
      <c r="B2" s="108"/>
      <c r="C2" s="108"/>
      <c r="D2" s="108"/>
      <c r="E2" s="108"/>
    </row>
    <row r="3" spans="1:18" x14ac:dyDescent="0.25">
      <c r="A3" s="108" t="s">
        <v>71</v>
      </c>
      <c r="B3" s="110"/>
      <c r="C3" s="110"/>
      <c r="D3" s="110"/>
      <c r="E3" s="110"/>
    </row>
    <row r="4" spans="1:18" x14ac:dyDescent="0.25">
      <c r="A4" s="109" t="s">
        <v>63</v>
      </c>
      <c r="B4" s="109"/>
      <c r="C4" s="109"/>
      <c r="D4" s="109"/>
      <c r="E4" s="109"/>
    </row>
    <row r="5" spans="1:18" x14ac:dyDescent="0.25">
      <c r="A5" s="75"/>
      <c r="B5" s="75"/>
      <c r="C5" s="75"/>
      <c r="D5" s="75"/>
      <c r="E5" s="75"/>
    </row>
    <row r="6" spans="1:18" x14ac:dyDescent="0.25">
      <c r="A6" s="62" t="s">
        <v>62</v>
      </c>
      <c r="B6" s="63" t="s">
        <v>61</v>
      </c>
      <c r="C6" s="64" t="s">
        <v>60</v>
      </c>
      <c r="D6" s="64" t="s">
        <v>59</v>
      </c>
      <c r="E6" s="64" t="s">
        <v>58</v>
      </c>
      <c r="F6" s="57"/>
      <c r="G6" s="57"/>
      <c r="H6" s="57"/>
      <c r="I6" s="57"/>
      <c r="J6" s="57"/>
      <c r="K6" s="57"/>
      <c r="L6" s="57"/>
      <c r="M6" s="57"/>
      <c r="N6" s="57"/>
      <c r="O6" s="57"/>
      <c r="P6" s="57"/>
      <c r="Q6" s="57"/>
      <c r="R6" s="57"/>
    </row>
    <row r="7" spans="1:18" ht="75.75" customHeight="1" x14ac:dyDescent="0.25">
      <c r="A7" s="39" t="s">
        <v>79</v>
      </c>
      <c r="B7" s="40"/>
      <c r="C7" s="41"/>
      <c r="D7" s="41"/>
      <c r="E7" s="41"/>
      <c r="F7" s="57"/>
      <c r="G7" s="57"/>
      <c r="H7" s="57"/>
      <c r="I7" s="57"/>
      <c r="J7" s="57"/>
      <c r="K7" s="57"/>
      <c r="L7" s="57"/>
      <c r="M7" s="57"/>
      <c r="N7" s="57"/>
      <c r="O7" s="57"/>
      <c r="P7" s="57"/>
      <c r="Q7" s="57"/>
      <c r="R7" s="57"/>
    </row>
    <row r="8" spans="1:18" x14ac:dyDescent="0.25">
      <c r="A8" s="65" t="s">
        <v>98</v>
      </c>
      <c r="B8" s="66"/>
      <c r="C8" s="67"/>
      <c r="D8" s="68"/>
      <c r="E8" s="68">
        <f>SUMIF(R9:R9,"&lt;&gt;NOR",E9:E9)</f>
        <v>0</v>
      </c>
      <c r="F8" s="17"/>
      <c r="G8" s="17"/>
      <c r="H8" s="17"/>
      <c r="I8" s="17"/>
      <c r="J8" s="17"/>
      <c r="K8" s="17"/>
      <c r="L8" s="17"/>
      <c r="M8" s="17"/>
      <c r="N8" s="17"/>
      <c r="O8" s="17"/>
      <c r="P8" s="17"/>
      <c r="Q8" s="17"/>
      <c r="R8" s="17"/>
    </row>
    <row r="9" spans="1:18" ht="21.75" customHeight="1" x14ac:dyDescent="0.25">
      <c r="A9" s="58" t="s">
        <v>66</v>
      </c>
      <c r="B9" s="59" t="s">
        <v>2</v>
      </c>
      <c r="C9" s="60">
        <v>1</v>
      </c>
      <c r="D9" s="54">
        <v>0</v>
      </c>
      <c r="E9" s="61">
        <f t="shared" ref="E9" si="0">ROUND(C9*D9,2)</f>
        <v>0</v>
      </c>
    </row>
    <row r="10" spans="1:18" ht="51.75" customHeight="1" x14ac:dyDescent="0.25">
      <c r="A10" s="51" t="s">
        <v>87</v>
      </c>
      <c r="B10" s="59"/>
      <c r="C10" s="60"/>
      <c r="D10" s="56"/>
      <c r="E10" s="61"/>
    </row>
    <row r="11" spans="1:18" ht="167.25" customHeight="1" x14ac:dyDescent="0.25">
      <c r="A11" s="51" t="s">
        <v>105</v>
      </c>
      <c r="B11" s="40"/>
      <c r="C11" s="41"/>
      <c r="D11" s="41"/>
      <c r="E11" s="41"/>
    </row>
    <row r="12" spans="1:18" ht="21.75" customHeight="1" x14ac:dyDescent="0.25">
      <c r="A12" s="58"/>
      <c r="B12" s="59"/>
      <c r="C12" s="60"/>
      <c r="D12" s="56"/>
      <c r="E12" s="61"/>
    </row>
    <row r="13" spans="1:18" ht="19.5" customHeight="1" x14ac:dyDescent="0.25">
      <c r="A13" s="65" t="s">
        <v>107</v>
      </c>
      <c r="B13" s="66"/>
      <c r="C13" s="67"/>
      <c r="D13" s="68"/>
      <c r="E13" s="68">
        <f>SUMIF(R14:R15,"&lt;&gt;NOR",E14:E15)</f>
        <v>0</v>
      </c>
    </row>
    <row r="14" spans="1:18" ht="19.5" customHeight="1" x14ac:dyDescent="0.25">
      <c r="A14" s="51" t="s">
        <v>72</v>
      </c>
      <c r="B14" s="59" t="s">
        <v>2</v>
      </c>
      <c r="C14" s="60">
        <v>3</v>
      </c>
      <c r="D14" s="54">
        <v>0</v>
      </c>
      <c r="E14" s="61">
        <f>ROUND(C14*D14,2)</f>
        <v>0</v>
      </c>
    </row>
    <row r="15" spans="1:18" ht="20.25" customHeight="1" x14ac:dyDescent="0.25">
      <c r="A15" s="58" t="s">
        <v>65</v>
      </c>
      <c r="B15" s="59" t="s">
        <v>15</v>
      </c>
      <c r="C15" s="60">
        <v>3</v>
      </c>
      <c r="D15" s="54">
        <v>0</v>
      </c>
      <c r="E15" s="61">
        <f>ROUND(C15*D15,2)</f>
        <v>0</v>
      </c>
    </row>
    <row r="16" spans="1:18" ht="17.25" customHeight="1" x14ac:dyDescent="0.25">
      <c r="A16" s="65" t="s">
        <v>36</v>
      </c>
      <c r="B16" s="66"/>
      <c r="C16" s="67"/>
      <c r="D16" s="68"/>
      <c r="E16" s="68">
        <f>SUMIF(R17:R21,"&lt;&gt;NOR",E17:E21)</f>
        <v>0</v>
      </c>
    </row>
    <row r="17" spans="1:5" ht="21.75" customHeight="1" x14ac:dyDescent="0.25">
      <c r="A17" s="58" t="s">
        <v>35</v>
      </c>
      <c r="B17" s="59" t="s">
        <v>15</v>
      </c>
      <c r="C17" s="60">
        <v>1</v>
      </c>
      <c r="D17" s="54">
        <v>0</v>
      </c>
      <c r="E17" s="61">
        <f>ROUND(C17*D17,2)</f>
        <v>0</v>
      </c>
    </row>
    <row r="18" spans="1:5" ht="21.75" customHeight="1" x14ac:dyDescent="0.25">
      <c r="A18" s="51" t="s">
        <v>84</v>
      </c>
      <c r="B18" s="52" t="s">
        <v>2</v>
      </c>
      <c r="C18" s="53">
        <v>1</v>
      </c>
      <c r="D18" s="56"/>
      <c r="E18" s="55"/>
    </row>
    <row r="19" spans="1:5" ht="21.75" customHeight="1" x14ac:dyDescent="0.25">
      <c r="A19" s="74" t="s">
        <v>88</v>
      </c>
      <c r="B19" s="52" t="s">
        <v>2</v>
      </c>
      <c r="C19" s="53">
        <v>1</v>
      </c>
      <c r="D19" s="56"/>
      <c r="E19" s="55"/>
    </row>
    <row r="20" spans="1:5" x14ac:dyDescent="0.25">
      <c r="A20" s="58" t="s">
        <v>34</v>
      </c>
      <c r="B20" s="59" t="s">
        <v>85</v>
      </c>
      <c r="C20" s="60">
        <v>22</v>
      </c>
      <c r="D20" s="54">
        <v>0</v>
      </c>
      <c r="E20" s="61">
        <f>ROUND(C20*D20,2)</f>
        <v>0</v>
      </c>
    </row>
    <row r="21" spans="1:5" x14ac:dyDescent="0.25">
      <c r="A21" s="58" t="s">
        <v>33</v>
      </c>
      <c r="B21" s="59" t="s">
        <v>85</v>
      </c>
      <c r="C21" s="60">
        <v>22</v>
      </c>
      <c r="D21" s="54">
        <v>0</v>
      </c>
      <c r="E21" s="61">
        <f>ROUND(C21*D21,2)</f>
        <v>0</v>
      </c>
    </row>
    <row r="22" spans="1:5" ht="21.75" customHeight="1" x14ac:dyDescent="0.25">
      <c r="A22" s="65" t="s">
        <v>32</v>
      </c>
      <c r="B22" s="66"/>
      <c r="C22" s="67"/>
      <c r="D22" s="68"/>
      <c r="E22" s="68">
        <f>SUMIF(R23:R34,"&lt;&gt;NOR",E23:E34)</f>
        <v>0</v>
      </c>
    </row>
    <row r="23" spans="1:5" ht="21" customHeight="1" x14ac:dyDescent="0.25">
      <c r="A23" s="58" t="s">
        <v>31</v>
      </c>
      <c r="B23" s="59" t="s">
        <v>18</v>
      </c>
      <c r="C23" s="60">
        <v>80</v>
      </c>
      <c r="D23" s="77">
        <v>0</v>
      </c>
      <c r="E23" s="61">
        <f t="shared" ref="E23:E34" si="1">ROUND(C23*D23,2)</f>
        <v>0</v>
      </c>
    </row>
    <row r="24" spans="1:5" ht="22.5" customHeight="1" x14ac:dyDescent="0.25">
      <c r="A24" s="58" t="s">
        <v>30</v>
      </c>
      <c r="B24" s="59" t="s">
        <v>18</v>
      </c>
      <c r="C24" s="60">
        <v>30</v>
      </c>
      <c r="D24" s="77">
        <v>0</v>
      </c>
      <c r="E24" s="61">
        <f t="shared" si="1"/>
        <v>0</v>
      </c>
    </row>
    <row r="25" spans="1:5" ht="19.5" customHeight="1" x14ac:dyDescent="0.25">
      <c r="A25" s="58" t="s">
        <v>29</v>
      </c>
      <c r="B25" s="59" t="s">
        <v>18</v>
      </c>
      <c r="C25" s="60">
        <v>20</v>
      </c>
      <c r="D25" s="77">
        <v>0</v>
      </c>
      <c r="E25" s="61">
        <f t="shared" si="1"/>
        <v>0</v>
      </c>
    </row>
    <row r="26" spans="1:5" ht="18" customHeight="1" x14ac:dyDescent="0.25">
      <c r="A26" s="58" t="s">
        <v>26</v>
      </c>
      <c r="B26" s="59" t="s">
        <v>18</v>
      </c>
      <c r="C26" s="60">
        <v>40</v>
      </c>
      <c r="D26" s="77">
        <v>0</v>
      </c>
      <c r="E26" s="61">
        <f t="shared" si="1"/>
        <v>0</v>
      </c>
    </row>
    <row r="27" spans="1:5" ht="18.75" customHeight="1" x14ac:dyDescent="0.25">
      <c r="A27" s="58" t="s">
        <v>25</v>
      </c>
      <c r="B27" s="59" t="s">
        <v>2</v>
      </c>
      <c r="C27" s="60">
        <v>20</v>
      </c>
      <c r="D27" s="77">
        <v>0</v>
      </c>
      <c r="E27" s="61">
        <f t="shared" si="1"/>
        <v>0</v>
      </c>
    </row>
    <row r="28" spans="1:5" ht="18" customHeight="1" x14ac:dyDescent="0.25">
      <c r="A28" s="58" t="s">
        <v>24</v>
      </c>
      <c r="B28" s="59" t="s">
        <v>2</v>
      </c>
      <c r="C28" s="60">
        <v>10</v>
      </c>
      <c r="D28" s="77">
        <v>0</v>
      </c>
      <c r="E28" s="61">
        <f t="shared" si="1"/>
        <v>0</v>
      </c>
    </row>
    <row r="29" spans="1:5" ht="22.5" customHeight="1" x14ac:dyDescent="0.25">
      <c r="A29" s="58" t="s">
        <v>23</v>
      </c>
      <c r="B29" s="59" t="s">
        <v>2</v>
      </c>
      <c r="C29" s="60">
        <v>4</v>
      </c>
      <c r="D29" s="77">
        <v>0</v>
      </c>
      <c r="E29" s="61">
        <f t="shared" si="1"/>
        <v>0</v>
      </c>
    </row>
    <row r="30" spans="1:5" ht="21.75" customHeight="1" x14ac:dyDescent="0.25">
      <c r="A30" s="58" t="s">
        <v>22</v>
      </c>
      <c r="B30" s="59" t="s">
        <v>21</v>
      </c>
      <c r="C30" s="60">
        <v>4</v>
      </c>
      <c r="D30" s="77">
        <v>0</v>
      </c>
      <c r="E30" s="61">
        <f t="shared" si="1"/>
        <v>0</v>
      </c>
    </row>
    <row r="31" spans="1:5" ht="20.25" customHeight="1" x14ac:dyDescent="0.25">
      <c r="A31" s="58" t="s">
        <v>20</v>
      </c>
      <c r="B31" s="59" t="s">
        <v>18</v>
      </c>
      <c r="C31" s="60">
        <v>30</v>
      </c>
      <c r="D31" s="77">
        <v>0</v>
      </c>
      <c r="E31" s="61">
        <f t="shared" si="1"/>
        <v>0</v>
      </c>
    </row>
    <row r="32" spans="1:5" ht="30" customHeight="1" x14ac:dyDescent="0.25">
      <c r="A32" s="58" t="s">
        <v>19</v>
      </c>
      <c r="B32" s="59" t="s">
        <v>18</v>
      </c>
      <c r="C32" s="60">
        <v>8</v>
      </c>
      <c r="D32" s="77">
        <v>0</v>
      </c>
      <c r="E32" s="61">
        <f t="shared" si="1"/>
        <v>0</v>
      </c>
    </row>
    <row r="33" spans="1:5" x14ac:dyDescent="0.25">
      <c r="A33" s="58" t="s">
        <v>17</v>
      </c>
      <c r="B33" s="59" t="s">
        <v>2</v>
      </c>
      <c r="C33" s="60">
        <v>4</v>
      </c>
      <c r="D33" s="77">
        <v>0</v>
      </c>
      <c r="E33" s="61">
        <f t="shared" si="1"/>
        <v>0</v>
      </c>
    </row>
    <row r="34" spans="1:5" ht="23.25" customHeight="1" x14ac:dyDescent="0.25">
      <c r="A34" s="58" t="s">
        <v>16</v>
      </c>
      <c r="B34" s="59" t="s">
        <v>15</v>
      </c>
      <c r="C34" s="60">
        <v>1</v>
      </c>
      <c r="D34" s="77">
        <v>0</v>
      </c>
      <c r="E34" s="61">
        <f t="shared" si="1"/>
        <v>0</v>
      </c>
    </row>
    <row r="35" spans="1:5" ht="24" customHeight="1" x14ac:dyDescent="0.25">
      <c r="A35" s="65" t="s">
        <v>14</v>
      </c>
      <c r="B35" s="66"/>
      <c r="C35" s="67"/>
      <c r="D35" s="68"/>
      <c r="E35" s="68">
        <f>SUMIF(R36:R44,"&lt;&gt;NOR",E36:E44)</f>
        <v>0</v>
      </c>
    </row>
    <row r="36" spans="1:5" ht="15.75" customHeight="1" x14ac:dyDescent="0.25">
      <c r="A36" s="58" t="s">
        <v>13</v>
      </c>
      <c r="B36" s="59" t="s">
        <v>10</v>
      </c>
      <c r="C36" s="60">
        <v>1</v>
      </c>
      <c r="D36" s="77">
        <v>0</v>
      </c>
      <c r="E36" s="61">
        <f t="shared" ref="E36:E44" si="2">ROUND(C36*D36,2)</f>
        <v>0</v>
      </c>
    </row>
    <row r="37" spans="1:5" ht="25.5" customHeight="1" x14ac:dyDescent="0.25">
      <c r="A37" s="58" t="s">
        <v>12</v>
      </c>
      <c r="B37" s="59" t="s">
        <v>4</v>
      </c>
      <c r="C37" s="60">
        <v>3</v>
      </c>
      <c r="D37" s="77">
        <v>0</v>
      </c>
      <c r="E37" s="61">
        <f t="shared" si="2"/>
        <v>0</v>
      </c>
    </row>
    <row r="38" spans="1:5" ht="19.5" customHeight="1" x14ac:dyDescent="0.25">
      <c r="A38" s="58" t="s">
        <v>11</v>
      </c>
      <c r="B38" s="59" t="s">
        <v>10</v>
      </c>
      <c r="C38" s="60">
        <v>1</v>
      </c>
      <c r="D38" s="77">
        <v>0</v>
      </c>
      <c r="E38" s="61">
        <f t="shared" si="2"/>
        <v>0</v>
      </c>
    </row>
    <row r="39" spans="1:5" ht="15.75" customHeight="1" x14ac:dyDescent="0.25">
      <c r="A39" s="58" t="s">
        <v>64</v>
      </c>
      <c r="B39" s="59" t="s">
        <v>4</v>
      </c>
      <c r="C39" s="60">
        <v>1</v>
      </c>
      <c r="D39" s="77">
        <v>0</v>
      </c>
      <c r="E39" s="61">
        <f t="shared" si="2"/>
        <v>0</v>
      </c>
    </row>
    <row r="40" spans="1:5" ht="18" customHeight="1" x14ac:dyDescent="0.25">
      <c r="A40" s="58" t="s">
        <v>9</v>
      </c>
      <c r="B40" s="59" t="s">
        <v>4</v>
      </c>
      <c r="C40" s="60">
        <v>1</v>
      </c>
      <c r="D40" s="77">
        <v>0</v>
      </c>
      <c r="E40" s="61">
        <f t="shared" si="2"/>
        <v>0</v>
      </c>
    </row>
    <row r="41" spans="1:5" ht="18.75" customHeight="1" x14ac:dyDescent="0.25">
      <c r="A41" s="58" t="s">
        <v>8</v>
      </c>
      <c r="B41" s="59" t="s">
        <v>7</v>
      </c>
      <c r="C41" s="60">
        <v>2</v>
      </c>
      <c r="D41" s="77">
        <v>0</v>
      </c>
      <c r="E41" s="61">
        <f t="shared" si="2"/>
        <v>0</v>
      </c>
    </row>
    <row r="42" spans="1:5" ht="21.75" customHeight="1" x14ac:dyDescent="0.25">
      <c r="A42" s="58" t="s">
        <v>6</v>
      </c>
      <c r="B42" s="59" t="s">
        <v>7</v>
      </c>
      <c r="C42" s="60">
        <v>3</v>
      </c>
      <c r="D42" s="77">
        <v>0</v>
      </c>
      <c r="E42" s="61">
        <f t="shared" si="2"/>
        <v>0</v>
      </c>
    </row>
    <row r="43" spans="1:5" ht="19.5" customHeight="1" x14ac:dyDescent="0.25">
      <c r="A43" s="58" t="s">
        <v>5</v>
      </c>
      <c r="B43" s="59" t="s">
        <v>4</v>
      </c>
      <c r="C43" s="60">
        <v>4</v>
      </c>
      <c r="D43" s="77">
        <v>0</v>
      </c>
      <c r="E43" s="61">
        <f t="shared" si="2"/>
        <v>0</v>
      </c>
    </row>
    <row r="44" spans="1:5" x14ac:dyDescent="0.25">
      <c r="A44" s="58" t="s">
        <v>3</v>
      </c>
      <c r="B44" s="59" t="s">
        <v>10</v>
      </c>
      <c r="C44" s="60">
        <v>1</v>
      </c>
      <c r="D44" s="78">
        <v>0</v>
      </c>
      <c r="E44" s="61">
        <f t="shared" si="2"/>
        <v>0</v>
      </c>
    </row>
    <row r="45" spans="1:5" x14ac:dyDescent="0.25">
      <c r="A45" s="24"/>
      <c r="B45" s="23"/>
      <c r="C45" s="22"/>
      <c r="D45" s="22"/>
      <c r="E45" s="22"/>
    </row>
    <row r="46" spans="1:5" x14ac:dyDescent="0.25">
      <c r="A46" s="28"/>
      <c r="B46" s="27"/>
      <c r="C46" s="26"/>
      <c r="D46" s="26"/>
      <c r="E46" s="25">
        <f>E8+E13+E16+E22+E35</f>
        <v>0</v>
      </c>
    </row>
    <row r="47" spans="1:5" x14ac:dyDescent="0.25">
      <c r="A47" s="24"/>
      <c r="B47" s="23"/>
      <c r="C47" s="22"/>
      <c r="D47" s="22"/>
      <c r="E47" s="22"/>
    </row>
  </sheetData>
  <mergeCells count="4">
    <mergeCell ref="A1:E1"/>
    <mergeCell ref="A2:E2"/>
    <mergeCell ref="A3:E3"/>
    <mergeCell ref="A4:E4"/>
  </mergeCells>
  <pageMargins left="0.70000000000000007" right="0.70000000000000007" top="0.78740157500000008" bottom="0.78740157500000008" header="0.30000000000000004" footer="0.30000000000000004"/>
  <pageSetup paperSize="9" scale="9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4023-64E0-4D9C-A997-125DF44C5336}">
  <sheetPr>
    <pageSetUpPr fitToPage="1"/>
  </sheetPr>
  <dimension ref="A1:V46"/>
  <sheetViews>
    <sheetView tabSelected="1" workbookViewId="0">
      <pane ySplit="1" topLeftCell="A2" activePane="bottomLeft" state="frozen"/>
      <selection pane="bottomLeft" activeCell="B13" sqref="B13"/>
    </sheetView>
    <sheetView topLeftCell="A32" workbookViewId="1">
      <selection activeCell="A50" sqref="A50"/>
    </sheetView>
  </sheetViews>
  <sheetFormatPr defaultRowHeight="15" x14ac:dyDescent="0.25"/>
  <cols>
    <col min="1" max="1" width="48.28515625" style="1" customWidth="1"/>
    <col min="2" max="2" width="4.28515625" style="1" customWidth="1"/>
    <col min="3" max="3" width="11.85546875" style="1" customWidth="1"/>
    <col min="4" max="4" width="11.28515625" style="1" customWidth="1"/>
    <col min="5" max="5" width="14.28515625" style="1" customWidth="1"/>
    <col min="6" max="18" width="0" style="1" hidden="1" customWidth="1"/>
    <col min="19" max="21" width="9.140625" style="1"/>
    <col min="22" max="22" width="10" style="1" bestFit="1" customWidth="1"/>
    <col min="23" max="16384" width="9.140625" style="1"/>
  </cols>
  <sheetData>
    <row r="1" spans="1:22" ht="15.75" x14ac:dyDescent="0.25">
      <c r="A1" s="111"/>
      <c r="B1" s="111"/>
      <c r="C1" s="111"/>
      <c r="D1" s="111"/>
      <c r="E1" s="111"/>
      <c r="F1" s="19"/>
      <c r="G1" s="19"/>
      <c r="H1" s="19"/>
      <c r="I1" s="19"/>
      <c r="J1" s="19"/>
      <c r="K1" s="19"/>
      <c r="L1" s="19"/>
      <c r="M1" s="19"/>
      <c r="N1" s="19"/>
      <c r="O1" s="19"/>
      <c r="P1" s="19"/>
      <c r="Q1" s="19"/>
      <c r="R1" s="19"/>
      <c r="V1" s="32"/>
    </row>
    <row r="2" spans="1:22" x14ac:dyDescent="0.25">
      <c r="A2" s="112" t="s">
        <v>69</v>
      </c>
      <c r="B2" s="112"/>
      <c r="C2" s="112"/>
      <c r="D2" s="112"/>
      <c r="E2" s="112"/>
      <c r="F2" s="19"/>
      <c r="G2" s="19"/>
      <c r="H2" s="19"/>
      <c r="I2" s="19"/>
      <c r="J2" s="19"/>
      <c r="K2" s="19"/>
      <c r="L2" s="19"/>
      <c r="M2" s="19"/>
      <c r="N2" s="19"/>
      <c r="O2" s="19"/>
      <c r="P2" s="19"/>
      <c r="Q2" s="19"/>
      <c r="R2" s="19"/>
    </row>
    <row r="3" spans="1:22" x14ac:dyDescent="0.25">
      <c r="A3" s="112" t="s">
        <v>102</v>
      </c>
      <c r="B3" s="112"/>
      <c r="C3" s="112"/>
      <c r="D3" s="112"/>
      <c r="E3" s="112"/>
      <c r="F3" s="19"/>
      <c r="G3" s="19"/>
      <c r="H3" s="19"/>
      <c r="I3" s="19"/>
      <c r="J3" s="19"/>
      <c r="K3" s="19"/>
      <c r="L3" s="19"/>
      <c r="M3" s="19"/>
      <c r="N3" s="19"/>
      <c r="O3" s="19"/>
      <c r="P3" s="19"/>
      <c r="Q3" s="19"/>
      <c r="R3" s="19"/>
    </row>
    <row r="4" spans="1:22" x14ac:dyDescent="0.25">
      <c r="A4" s="113" t="s">
        <v>63</v>
      </c>
      <c r="B4" s="113"/>
      <c r="C4" s="113"/>
      <c r="D4" s="113"/>
      <c r="E4" s="113"/>
      <c r="F4" s="19"/>
      <c r="G4" s="19"/>
      <c r="H4" s="19"/>
      <c r="I4" s="19"/>
      <c r="J4" s="19"/>
      <c r="K4" s="19"/>
      <c r="L4" s="19"/>
      <c r="M4" s="19"/>
      <c r="N4" s="19"/>
      <c r="O4" s="19"/>
      <c r="P4" s="19"/>
      <c r="Q4" s="19"/>
      <c r="R4" s="19"/>
    </row>
    <row r="5" spans="1:22" x14ac:dyDescent="0.25">
      <c r="A5" s="21"/>
      <c r="B5" s="20"/>
      <c r="C5" s="19"/>
      <c r="D5" s="19"/>
      <c r="E5" s="19"/>
      <c r="F5" s="19"/>
      <c r="G5" s="19"/>
      <c r="H5" s="19"/>
      <c r="I5" s="19"/>
      <c r="J5" s="19"/>
      <c r="K5" s="19"/>
      <c r="L5" s="19"/>
      <c r="M5" s="19"/>
      <c r="N5" s="19"/>
      <c r="O5" s="19"/>
      <c r="P5" s="19"/>
      <c r="Q5" s="19"/>
      <c r="R5" s="19"/>
    </row>
    <row r="6" spans="1:22" ht="29.25" customHeight="1" x14ac:dyDescent="0.25">
      <c r="A6" s="35" t="s">
        <v>62</v>
      </c>
      <c r="B6" s="36" t="s">
        <v>61</v>
      </c>
      <c r="C6" s="37" t="s">
        <v>60</v>
      </c>
      <c r="D6" s="37" t="s">
        <v>59</v>
      </c>
      <c r="E6" s="37" t="s">
        <v>58</v>
      </c>
      <c r="F6" s="34" t="s">
        <v>57</v>
      </c>
      <c r="G6" s="18" t="s">
        <v>56</v>
      </c>
      <c r="H6" s="18" t="s">
        <v>55</v>
      </c>
      <c r="I6" s="18" t="s">
        <v>54</v>
      </c>
      <c r="J6" s="18" t="s">
        <v>53</v>
      </c>
      <c r="K6" s="18" t="s">
        <v>52</v>
      </c>
      <c r="L6" s="18" t="s">
        <v>51</v>
      </c>
      <c r="M6" s="18" t="s">
        <v>50</v>
      </c>
      <c r="N6" s="18" t="s">
        <v>49</v>
      </c>
      <c r="O6" s="18" t="s">
        <v>48</v>
      </c>
      <c r="P6" s="18" t="s">
        <v>47</v>
      </c>
      <c r="Q6" s="18" t="s">
        <v>46</v>
      </c>
      <c r="R6" s="18" t="s">
        <v>45</v>
      </c>
    </row>
    <row r="7" spans="1:22" x14ac:dyDescent="0.25">
      <c r="A7" s="38"/>
      <c r="B7" s="36"/>
      <c r="C7" s="37"/>
      <c r="D7" s="37"/>
      <c r="E7" s="37"/>
      <c r="F7" s="33"/>
      <c r="G7" s="33"/>
      <c r="H7" s="33"/>
      <c r="I7" s="33"/>
      <c r="J7" s="33"/>
      <c r="K7" s="33"/>
      <c r="L7" s="33"/>
      <c r="M7" s="33"/>
      <c r="N7" s="33"/>
      <c r="O7" s="33"/>
      <c r="P7" s="33"/>
      <c r="Q7" s="33"/>
      <c r="R7" s="33"/>
    </row>
    <row r="8" spans="1:22" ht="75.75" customHeight="1" x14ac:dyDescent="0.25">
      <c r="A8" s="39" t="s">
        <v>86</v>
      </c>
      <c r="B8" s="40"/>
      <c r="C8" s="41"/>
      <c r="D8" s="41"/>
      <c r="E8" s="41"/>
      <c r="F8" s="33"/>
      <c r="G8" s="33"/>
      <c r="H8" s="33"/>
      <c r="I8" s="33"/>
      <c r="J8" s="33"/>
      <c r="K8" s="33"/>
      <c r="L8" s="33"/>
      <c r="M8" s="33"/>
      <c r="N8" s="33"/>
      <c r="O8" s="33"/>
      <c r="P8" s="33"/>
      <c r="Q8" s="33"/>
      <c r="R8" s="33"/>
    </row>
    <row r="9" spans="1:22" x14ac:dyDescent="0.25">
      <c r="A9" s="42"/>
      <c r="B9" s="43"/>
      <c r="C9" s="44"/>
      <c r="D9" s="45"/>
      <c r="E9" s="45"/>
      <c r="F9" s="17"/>
      <c r="G9" s="17"/>
      <c r="H9" s="17"/>
      <c r="I9" s="17"/>
      <c r="J9" s="17"/>
      <c r="K9" s="17"/>
      <c r="L9" s="17"/>
      <c r="M9" s="17"/>
      <c r="N9" s="17"/>
      <c r="O9" s="17"/>
      <c r="P9" s="17"/>
      <c r="Q9" s="17"/>
      <c r="R9" s="17"/>
    </row>
    <row r="10" spans="1:22" x14ac:dyDescent="0.25">
      <c r="A10" s="46" t="s">
        <v>76</v>
      </c>
      <c r="B10" s="47"/>
      <c r="C10" s="48"/>
      <c r="D10" s="49"/>
      <c r="E10" s="49">
        <f>SUMIF(AE11:AE11,"&lt;&gt;NOR",E11:E11)</f>
        <v>0</v>
      </c>
      <c r="F10" s="16"/>
      <c r="G10" s="16">
        <f>SUM(G11:G11)</f>
        <v>0</v>
      </c>
      <c r="H10" s="16"/>
      <c r="I10" s="16">
        <f>SUM(I11:I11)</f>
        <v>0</v>
      </c>
      <c r="J10" s="16"/>
      <c r="K10" s="16">
        <f>SUM(K11:K11)</f>
        <v>0</v>
      </c>
      <c r="L10" s="16"/>
      <c r="M10" s="16">
        <f>SUM(M11:M11)</f>
        <v>0</v>
      </c>
      <c r="N10" s="16"/>
      <c r="O10" s="16">
        <f>SUM(O11:O11)</f>
        <v>0</v>
      </c>
      <c r="P10" s="16"/>
      <c r="Q10" s="16"/>
      <c r="R10" s="15"/>
    </row>
    <row r="11" spans="1:22" ht="16.5" customHeight="1" x14ac:dyDescent="0.25">
      <c r="A11" s="51" t="s">
        <v>75</v>
      </c>
      <c r="B11" s="52" t="s">
        <v>2</v>
      </c>
      <c r="C11" s="53">
        <v>1</v>
      </c>
      <c r="D11" s="54">
        <v>0</v>
      </c>
      <c r="E11" s="55">
        <f>ROUND(C11*D11,2)</f>
        <v>0</v>
      </c>
      <c r="F11" s="50"/>
      <c r="G11" s="13">
        <f>ROUND(C11*F11,2)</f>
        <v>0</v>
      </c>
      <c r="H11" s="14"/>
      <c r="I11" s="13">
        <f>ROUND(C11*H11,2)</f>
        <v>0</v>
      </c>
      <c r="J11" s="13">
        <v>21</v>
      </c>
      <c r="K11" s="13">
        <f>E11*(1+J11/100)</f>
        <v>0</v>
      </c>
      <c r="L11" s="13">
        <v>0</v>
      </c>
      <c r="M11" s="13">
        <f>ROUND(C11*L11,2)</f>
        <v>0</v>
      </c>
      <c r="N11" s="13">
        <v>0</v>
      </c>
      <c r="O11" s="13">
        <f>ROUND(C11*N11,2)</f>
        <v>0</v>
      </c>
      <c r="P11" s="13"/>
      <c r="Q11" s="13" t="s">
        <v>1</v>
      </c>
      <c r="R11" s="12" t="s">
        <v>0</v>
      </c>
    </row>
    <row r="12" spans="1:22" ht="48.75" customHeight="1" x14ac:dyDescent="0.25">
      <c r="A12" s="51" t="s">
        <v>87</v>
      </c>
      <c r="B12" s="52"/>
      <c r="C12" s="53"/>
      <c r="D12" s="56"/>
      <c r="E12" s="55"/>
      <c r="F12" s="31"/>
      <c r="G12" s="30"/>
      <c r="H12" s="31"/>
      <c r="I12" s="30"/>
      <c r="J12" s="30"/>
      <c r="K12" s="30"/>
      <c r="L12" s="30"/>
      <c r="M12" s="30"/>
      <c r="N12" s="30"/>
      <c r="O12" s="30"/>
      <c r="P12" s="30"/>
      <c r="Q12" s="30"/>
      <c r="R12" s="29"/>
    </row>
    <row r="13" spans="1:22" ht="170.25" customHeight="1" x14ac:dyDescent="0.25">
      <c r="A13" s="51" t="s">
        <v>103</v>
      </c>
      <c r="B13" s="52"/>
      <c r="C13" s="53"/>
      <c r="D13" s="56"/>
      <c r="E13" s="55"/>
      <c r="F13" s="31"/>
      <c r="G13" s="30"/>
      <c r="H13" s="31"/>
      <c r="I13" s="30"/>
      <c r="J13" s="30"/>
      <c r="K13" s="30"/>
      <c r="L13" s="30"/>
      <c r="M13" s="30"/>
      <c r="N13" s="30"/>
      <c r="O13" s="30"/>
      <c r="P13" s="30"/>
      <c r="Q13" s="30"/>
      <c r="R13" s="29"/>
    </row>
    <row r="14" spans="1:22" ht="17.25" customHeight="1" x14ac:dyDescent="0.25">
      <c r="A14" s="46" t="s">
        <v>107</v>
      </c>
      <c r="B14" s="47"/>
      <c r="C14" s="48"/>
      <c r="D14" s="49"/>
      <c r="E14" s="49">
        <f>E15+E16</f>
        <v>0</v>
      </c>
      <c r="F14" s="16"/>
      <c r="G14" s="16">
        <f>SUM(G15:G15)</f>
        <v>0</v>
      </c>
      <c r="H14" s="16"/>
      <c r="I14" s="16">
        <f>SUM(I15:I15)</f>
        <v>0</v>
      </c>
      <c r="J14" s="16"/>
      <c r="K14" s="16">
        <f>SUM(K15:K15)</f>
        <v>0</v>
      </c>
      <c r="L14" s="16"/>
      <c r="M14" s="16">
        <f>SUM(M15:M15)</f>
        <v>0</v>
      </c>
      <c r="N14" s="16"/>
      <c r="O14" s="16">
        <f>SUM(O15:O15)</f>
        <v>0</v>
      </c>
      <c r="P14" s="16"/>
      <c r="Q14" s="16"/>
      <c r="R14" s="15"/>
    </row>
    <row r="15" spans="1:22" ht="19.5" customHeight="1" x14ac:dyDescent="0.25">
      <c r="A15" s="51" t="s">
        <v>72</v>
      </c>
      <c r="B15" s="52" t="s">
        <v>2</v>
      </c>
      <c r="C15" s="53">
        <v>12</v>
      </c>
      <c r="D15" s="54">
        <v>0</v>
      </c>
      <c r="E15" s="55">
        <f>ROUND(C15*D15,2)</f>
        <v>0</v>
      </c>
      <c r="F15" s="50"/>
      <c r="G15" s="13">
        <f>ROUND(C15*F15,2)</f>
        <v>0</v>
      </c>
      <c r="H15" s="14"/>
      <c r="I15" s="13">
        <f>ROUND(C15*H15,2)</f>
        <v>0</v>
      </c>
      <c r="J15" s="13">
        <v>21</v>
      </c>
      <c r="K15" s="13">
        <f>E15*(1+J15/100)</f>
        <v>0</v>
      </c>
      <c r="L15" s="13">
        <v>0</v>
      </c>
      <c r="M15" s="13">
        <f>ROUND(C15*L15,2)</f>
        <v>0</v>
      </c>
      <c r="N15" s="13">
        <v>0</v>
      </c>
      <c r="O15" s="13">
        <f>ROUND(C15*N15,2)</f>
        <v>0</v>
      </c>
      <c r="P15" s="13"/>
      <c r="Q15" s="13" t="s">
        <v>1</v>
      </c>
      <c r="R15" s="12" t="s">
        <v>0</v>
      </c>
    </row>
    <row r="16" spans="1:22" ht="19.5" customHeight="1" x14ac:dyDescent="0.25">
      <c r="A16" s="58" t="s">
        <v>65</v>
      </c>
      <c r="B16" s="59" t="s">
        <v>2</v>
      </c>
      <c r="C16" s="60">
        <v>14</v>
      </c>
      <c r="D16" s="54">
        <v>0</v>
      </c>
      <c r="E16" s="61">
        <f>ROUND(C16*D16,2)</f>
        <v>0</v>
      </c>
      <c r="F16" s="31"/>
      <c r="G16" s="30"/>
      <c r="H16" s="31"/>
      <c r="I16" s="30"/>
      <c r="J16" s="30"/>
      <c r="K16" s="30"/>
      <c r="L16" s="30"/>
      <c r="M16" s="30"/>
      <c r="N16" s="30"/>
      <c r="O16" s="30"/>
      <c r="P16" s="30"/>
      <c r="Q16" s="30"/>
      <c r="R16" s="29"/>
    </row>
    <row r="17" spans="1:22" ht="17.25" customHeight="1" x14ac:dyDescent="0.25">
      <c r="A17" s="46" t="s">
        <v>36</v>
      </c>
      <c r="B17" s="47"/>
      <c r="C17" s="48"/>
      <c r="D17" s="49"/>
      <c r="E17" s="49">
        <f>SUMIF(AE18:AE22,"&lt;&gt;NOR",E18:E22)</f>
        <v>0</v>
      </c>
      <c r="F17" s="16"/>
      <c r="G17" s="16">
        <f>SUM(G18:G22)</f>
        <v>0</v>
      </c>
      <c r="H17" s="16"/>
      <c r="I17" s="16">
        <f>SUM(I18:I22)</f>
        <v>0</v>
      </c>
      <c r="J17" s="16"/>
      <c r="K17" s="16">
        <f>SUM(K18:K22)</f>
        <v>0</v>
      </c>
      <c r="L17" s="16"/>
      <c r="M17" s="16">
        <f>SUM(M18:M22)</f>
        <v>0</v>
      </c>
      <c r="N17" s="16"/>
      <c r="O17" s="16">
        <f>SUM(O18:O22)</f>
        <v>0</v>
      </c>
      <c r="P17" s="16"/>
      <c r="Q17" s="16"/>
      <c r="R17" s="15"/>
    </row>
    <row r="18" spans="1:22" ht="19.5" customHeight="1" x14ac:dyDescent="0.25">
      <c r="A18" s="70" t="s">
        <v>35</v>
      </c>
      <c r="B18" s="71" t="s">
        <v>15</v>
      </c>
      <c r="C18" s="72">
        <v>1</v>
      </c>
      <c r="D18" s="54">
        <v>0</v>
      </c>
      <c r="E18" s="55">
        <f>ROUND(C18*D18,2)</f>
        <v>0</v>
      </c>
      <c r="F18" s="50"/>
      <c r="G18" s="13">
        <f>ROUND(C18*F18,2)</f>
        <v>0</v>
      </c>
      <c r="H18" s="14"/>
      <c r="I18" s="13">
        <f>ROUND(C18*H18,2)</f>
        <v>0</v>
      </c>
      <c r="J18" s="13">
        <v>21</v>
      </c>
      <c r="K18" s="13">
        <f>E18*(1+J18/100)</f>
        <v>0</v>
      </c>
      <c r="L18" s="13">
        <v>0</v>
      </c>
      <c r="M18" s="13">
        <f>ROUND(C18*L18,2)</f>
        <v>0</v>
      </c>
      <c r="N18" s="13">
        <v>0</v>
      </c>
      <c r="O18" s="13">
        <f>ROUND(C18*N18,2)</f>
        <v>0</v>
      </c>
      <c r="P18" s="13"/>
      <c r="Q18" s="13" t="s">
        <v>1</v>
      </c>
      <c r="R18" s="12" t="s">
        <v>0</v>
      </c>
    </row>
    <row r="19" spans="1:22" ht="19.5" customHeight="1" x14ac:dyDescent="0.25">
      <c r="A19" s="51" t="s">
        <v>84</v>
      </c>
      <c r="B19" s="52" t="s">
        <v>2</v>
      </c>
      <c r="C19" s="53">
        <v>1</v>
      </c>
      <c r="D19" s="56"/>
      <c r="E19" s="55"/>
      <c r="F19" s="50"/>
      <c r="G19" s="13"/>
      <c r="H19" s="14"/>
      <c r="I19" s="13"/>
      <c r="J19" s="13"/>
      <c r="K19" s="13"/>
      <c r="L19" s="13"/>
      <c r="M19" s="13"/>
      <c r="N19" s="13"/>
      <c r="O19" s="13"/>
      <c r="P19" s="13"/>
      <c r="Q19" s="13"/>
      <c r="R19" s="12"/>
    </row>
    <row r="20" spans="1:22" ht="19.5" customHeight="1" x14ac:dyDescent="0.25">
      <c r="A20" s="51" t="s">
        <v>82</v>
      </c>
      <c r="B20" s="52" t="s">
        <v>2</v>
      </c>
      <c r="C20" s="53">
        <v>1</v>
      </c>
      <c r="D20" s="56"/>
      <c r="E20" s="55"/>
      <c r="F20" s="50"/>
      <c r="G20" s="13"/>
      <c r="H20" s="14"/>
      <c r="I20" s="13"/>
      <c r="J20" s="13"/>
      <c r="K20" s="13"/>
      <c r="L20" s="13"/>
      <c r="M20" s="13"/>
      <c r="N20" s="13"/>
      <c r="O20" s="13"/>
      <c r="P20" s="13"/>
      <c r="Q20" s="13"/>
      <c r="R20" s="12"/>
    </row>
    <row r="21" spans="1:22" ht="16.5" customHeight="1" x14ac:dyDescent="0.25">
      <c r="A21" s="51" t="s">
        <v>34</v>
      </c>
      <c r="B21" s="52" t="s">
        <v>85</v>
      </c>
      <c r="C21" s="53">
        <v>30</v>
      </c>
      <c r="D21" s="54">
        <v>0</v>
      </c>
      <c r="E21" s="55">
        <f>ROUND(C21*D21,2)</f>
        <v>0</v>
      </c>
      <c r="F21" s="50"/>
      <c r="G21" s="13">
        <f>ROUND(C21*F21,2)</f>
        <v>0</v>
      </c>
      <c r="H21" s="14"/>
      <c r="I21" s="13">
        <f>ROUND(C21*H21,2)</f>
        <v>0</v>
      </c>
      <c r="J21" s="13">
        <v>21</v>
      </c>
      <c r="K21" s="13">
        <f>E21*(1+J21/100)</f>
        <v>0</v>
      </c>
      <c r="L21" s="13">
        <v>0</v>
      </c>
      <c r="M21" s="13">
        <f>ROUND(C21*L21,2)</f>
        <v>0</v>
      </c>
      <c r="N21" s="13">
        <v>0</v>
      </c>
      <c r="O21" s="13">
        <f>ROUND(C21*N21,2)</f>
        <v>0</v>
      </c>
      <c r="P21" s="13"/>
      <c r="Q21" s="13" t="s">
        <v>1</v>
      </c>
      <c r="R21" s="12" t="s">
        <v>0</v>
      </c>
    </row>
    <row r="22" spans="1:22" ht="17.25" customHeight="1" x14ac:dyDescent="0.25">
      <c r="A22" s="51" t="s">
        <v>33</v>
      </c>
      <c r="B22" s="52" t="s">
        <v>85</v>
      </c>
      <c r="C22" s="53">
        <v>30</v>
      </c>
      <c r="D22" s="54">
        <v>0</v>
      </c>
      <c r="E22" s="55">
        <f>ROUND(C22*D22,2)</f>
        <v>0</v>
      </c>
      <c r="F22" s="50"/>
      <c r="G22" s="13">
        <f>ROUND(C22*F22,2)</f>
        <v>0</v>
      </c>
      <c r="H22" s="14"/>
      <c r="I22" s="13">
        <f>ROUND(C22*H22,2)</f>
        <v>0</v>
      </c>
      <c r="J22" s="13">
        <v>21</v>
      </c>
      <c r="K22" s="13">
        <f>E22*(1+J22/100)</f>
        <v>0</v>
      </c>
      <c r="L22" s="13">
        <v>0</v>
      </c>
      <c r="M22" s="13">
        <f>ROUND(C22*L22,2)</f>
        <v>0</v>
      </c>
      <c r="N22" s="13">
        <v>0</v>
      </c>
      <c r="O22" s="13">
        <f>ROUND(C22*N22,2)</f>
        <v>0</v>
      </c>
      <c r="P22" s="13"/>
      <c r="Q22" s="13" t="s">
        <v>1</v>
      </c>
      <c r="R22" s="12" t="s">
        <v>0</v>
      </c>
    </row>
    <row r="23" spans="1:22" ht="20.25" customHeight="1" x14ac:dyDescent="0.25">
      <c r="A23" s="46" t="s">
        <v>106</v>
      </c>
      <c r="B23" s="47"/>
      <c r="C23" s="48"/>
      <c r="D23" s="49"/>
      <c r="E23" s="49">
        <f>SUMIF(AE24:AE34,"&lt;&gt;NOR",E24:E34)</f>
        <v>0</v>
      </c>
      <c r="F23" s="16"/>
      <c r="G23" s="16">
        <f>SUM(G24:G34)</f>
        <v>0</v>
      </c>
      <c r="H23" s="16"/>
      <c r="I23" s="16">
        <f>SUM(I24:I34)</f>
        <v>0</v>
      </c>
      <c r="J23" s="16"/>
      <c r="K23" s="16">
        <f>SUM(K24:K34)</f>
        <v>0</v>
      </c>
      <c r="L23" s="16"/>
      <c r="M23" s="16">
        <f>SUM(M24:M34)</f>
        <v>0</v>
      </c>
      <c r="N23" s="16"/>
      <c r="O23" s="16">
        <f>SUM(O24:O34)</f>
        <v>0</v>
      </c>
      <c r="P23" s="16"/>
      <c r="Q23" s="16"/>
      <c r="R23" s="15"/>
    </row>
    <row r="24" spans="1:22" ht="18" customHeight="1" x14ac:dyDescent="0.25">
      <c r="A24" s="51" t="s">
        <v>31</v>
      </c>
      <c r="B24" s="52" t="s">
        <v>18</v>
      </c>
      <c r="C24" s="53">
        <v>880</v>
      </c>
      <c r="D24" s="77">
        <v>0</v>
      </c>
      <c r="E24" s="55">
        <f t="shared" ref="E24:E34" si="0">ROUND(C24*D24,2)</f>
        <v>0</v>
      </c>
      <c r="F24" s="50"/>
      <c r="G24" s="13">
        <f t="shared" ref="G24:G34" si="1">ROUND(C24*F24,2)</f>
        <v>0</v>
      </c>
      <c r="H24" s="14"/>
      <c r="I24" s="13">
        <f t="shared" ref="I24:I34" si="2">ROUND(C24*H24,2)</f>
        <v>0</v>
      </c>
      <c r="J24" s="13">
        <v>21</v>
      </c>
      <c r="K24" s="13">
        <f t="shared" ref="K24:K34" si="3">E24*(1+J24/100)</f>
        <v>0</v>
      </c>
      <c r="L24" s="13">
        <v>0</v>
      </c>
      <c r="M24" s="13">
        <f t="shared" ref="M24:M34" si="4">ROUND(C24*L24,2)</f>
        <v>0</v>
      </c>
      <c r="N24" s="13">
        <v>0</v>
      </c>
      <c r="O24" s="13">
        <f t="shared" ref="O24:O34" si="5">ROUND(C24*N24,2)</f>
        <v>0</v>
      </c>
      <c r="P24" s="13"/>
      <c r="Q24" s="13" t="s">
        <v>1</v>
      </c>
      <c r="R24" s="12" t="s">
        <v>0</v>
      </c>
      <c r="V24" s="32"/>
    </row>
    <row r="25" spans="1:22" ht="17.25" customHeight="1" x14ac:dyDescent="0.25">
      <c r="A25" s="51" t="s">
        <v>30</v>
      </c>
      <c r="B25" s="52" t="s">
        <v>18</v>
      </c>
      <c r="C25" s="53">
        <v>100</v>
      </c>
      <c r="D25" s="77">
        <v>0</v>
      </c>
      <c r="E25" s="55">
        <f t="shared" si="0"/>
        <v>0</v>
      </c>
      <c r="F25" s="50"/>
      <c r="G25" s="13">
        <f t="shared" si="1"/>
        <v>0</v>
      </c>
      <c r="H25" s="14"/>
      <c r="I25" s="13">
        <f t="shared" si="2"/>
        <v>0</v>
      </c>
      <c r="J25" s="13">
        <v>21</v>
      </c>
      <c r="K25" s="13">
        <f t="shared" si="3"/>
        <v>0</v>
      </c>
      <c r="L25" s="13">
        <v>0</v>
      </c>
      <c r="M25" s="13">
        <f t="shared" si="4"/>
        <v>0</v>
      </c>
      <c r="N25" s="13">
        <v>0</v>
      </c>
      <c r="O25" s="13">
        <f t="shared" si="5"/>
        <v>0</v>
      </c>
      <c r="P25" s="13"/>
      <c r="Q25" s="13" t="s">
        <v>1</v>
      </c>
      <c r="R25" s="12" t="s">
        <v>0</v>
      </c>
      <c r="V25" s="32"/>
    </row>
    <row r="26" spans="1:22" ht="17.25" customHeight="1" x14ac:dyDescent="0.25">
      <c r="A26" s="51" t="s">
        <v>29</v>
      </c>
      <c r="B26" s="52" t="s">
        <v>18</v>
      </c>
      <c r="C26" s="53">
        <v>100</v>
      </c>
      <c r="D26" s="77">
        <v>0</v>
      </c>
      <c r="E26" s="55">
        <f t="shared" si="0"/>
        <v>0</v>
      </c>
      <c r="F26" s="50"/>
      <c r="G26" s="13">
        <f t="shared" si="1"/>
        <v>0</v>
      </c>
      <c r="H26" s="14"/>
      <c r="I26" s="13">
        <f t="shared" si="2"/>
        <v>0</v>
      </c>
      <c r="J26" s="13">
        <v>21</v>
      </c>
      <c r="K26" s="13">
        <f t="shared" si="3"/>
        <v>0</v>
      </c>
      <c r="L26" s="13">
        <v>0</v>
      </c>
      <c r="M26" s="13">
        <f t="shared" si="4"/>
        <v>0</v>
      </c>
      <c r="N26" s="13">
        <v>0</v>
      </c>
      <c r="O26" s="13">
        <f t="shared" si="5"/>
        <v>0</v>
      </c>
      <c r="P26" s="13"/>
      <c r="Q26" s="13" t="s">
        <v>1</v>
      </c>
      <c r="R26" s="12" t="s">
        <v>0</v>
      </c>
      <c r="V26" s="32"/>
    </row>
    <row r="27" spans="1:22" ht="16.5" customHeight="1" x14ac:dyDescent="0.25">
      <c r="A27" s="51" t="s">
        <v>26</v>
      </c>
      <c r="B27" s="52" t="s">
        <v>18</v>
      </c>
      <c r="C27" s="53">
        <v>30</v>
      </c>
      <c r="D27" s="77">
        <v>0</v>
      </c>
      <c r="E27" s="55">
        <f t="shared" si="0"/>
        <v>0</v>
      </c>
      <c r="F27" s="50"/>
      <c r="G27" s="13">
        <f t="shared" si="1"/>
        <v>0</v>
      </c>
      <c r="H27" s="14"/>
      <c r="I27" s="13">
        <f t="shared" si="2"/>
        <v>0</v>
      </c>
      <c r="J27" s="13">
        <v>21</v>
      </c>
      <c r="K27" s="13">
        <f t="shared" si="3"/>
        <v>0</v>
      </c>
      <c r="L27" s="13">
        <v>0</v>
      </c>
      <c r="M27" s="13">
        <f t="shared" si="4"/>
        <v>0</v>
      </c>
      <c r="N27" s="13">
        <v>0</v>
      </c>
      <c r="O27" s="13">
        <f t="shared" si="5"/>
        <v>0</v>
      </c>
      <c r="P27" s="13"/>
      <c r="Q27" s="13" t="s">
        <v>1</v>
      </c>
      <c r="R27" s="12" t="s">
        <v>0</v>
      </c>
      <c r="V27" s="32"/>
    </row>
    <row r="28" spans="1:22" ht="18" customHeight="1" x14ac:dyDescent="0.25">
      <c r="A28" s="51" t="s">
        <v>25</v>
      </c>
      <c r="B28" s="52" t="s">
        <v>2</v>
      </c>
      <c r="C28" s="53">
        <v>30</v>
      </c>
      <c r="D28" s="77">
        <v>0</v>
      </c>
      <c r="E28" s="55">
        <f t="shared" si="0"/>
        <v>0</v>
      </c>
      <c r="F28" s="50"/>
      <c r="G28" s="13">
        <f t="shared" si="1"/>
        <v>0</v>
      </c>
      <c r="H28" s="14"/>
      <c r="I28" s="13">
        <f t="shared" si="2"/>
        <v>0</v>
      </c>
      <c r="J28" s="13">
        <v>21</v>
      </c>
      <c r="K28" s="13">
        <f t="shared" si="3"/>
        <v>0</v>
      </c>
      <c r="L28" s="13">
        <v>0</v>
      </c>
      <c r="M28" s="13">
        <f t="shared" si="4"/>
        <v>0</v>
      </c>
      <c r="N28" s="13">
        <v>0</v>
      </c>
      <c r="O28" s="13">
        <f t="shared" si="5"/>
        <v>0</v>
      </c>
      <c r="P28" s="13"/>
      <c r="Q28" s="13" t="s">
        <v>1</v>
      </c>
      <c r="R28" s="12" t="s">
        <v>0</v>
      </c>
      <c r="V28" s="32"/>
    </row>
    <row r="29" spans="1:22" ht="18" customHeight="1" x14ac:dyDescent="0.25">
      <c r="A29" s="51" t="s">
        <v>24</v>
      </c>
      <c r="B29" s="52" t="s">
        <v>2</v>
      </c>
      <c r="C29" s="53">
        <v>30</v>
      </c>
      <c r="D29" s="77">
        <v>0</v>
      </c>
      <c r="E29" s="55">
        <f t="shared" si="0"/>
        <v>0</v>
      </c>
      <c r="F29" s="50"/>
      <c r="G29" s="13">
        <f t="shared" si="1"/>
        <v>0</v>
      </c>
      <c r="H29" s="14"/>
      <c r="I29" s="13">
        <f t="shared" si="2"/>
        <v>0</v>
      </c>
      <c r="J29" s="13">
        <v>21</v>
      </c>
      <c r="K29" s="13">
        <f t="shared" si="3"/>
        <v>0</v>
      </c>
      <c r="L29" s="13">
        <v>0</v>
      </c>
      <c r="M29" s="13">
        <f t="shared" si="4"/>
        <v>0</v>
      </c>
      <c r="N29" s="13">
        <v>0</v>
      </c>
      <c r="O29" s="13">
        <f t="shared" si="5"/>
        <v>0</v>
      </c>
      <c r="P29" s="13"/>
      <c r="Q29" s="13" t="s">
        <v>1</v>
      </c>
      <c r="R29" s="12" t="s">
        <v>0</v>
      </c>
      <c r="V29" s="32"/>
    </row>
    <row r="30" spans="1:22" ht="18.75" customHeight="1" x14ac:dyDescent="0.25">
      <c r="A30" s="51" t="s">
        <v>23</v>
      </c>
      <c r="B30" s="52" t="s">
        <v>2</v>
      </c>
      <c r="C30" s="53">
        <v>30</v>
      </c>
      <c r="D30" s="77">
        <v>0</v>
      </c>
      <c r="E30" s="55">
        <f t="shared" si="0"/>
        <v>0</v>
      </c>
      <c r="F30" s="50"/>
      <c r="G30" s="13">
        <f t="shared" si="1"/>
        <v>0</v>
      </c>
      <c r="H30" s="14"/>
      <c r="I30" s="13">
        <f t="shared" si="2"/>
        <v>0</v>
      </c>
      <c r="J30" s="13">
        <v>21</v>
      </c>
      <c r="K30" s="13">
        <f t="shared" si="3"/>
        <v>0</v>
      </c>
      <c r="L30" s="13">
        <v>0</v>
      </c>
      <c r="M30" s="13">
        <f t="shared" si="4"/>
        <v>0</v>
      </c>
      <c r="N30" s="13">
        <v>0</v>
      </c>
      <c r="O30" s="13">
        <f t="shared" si="5"/>
        <v>0</v>
      </c>
      <c r="P30" s="13"/>
      <c r="Q30" s="13" t="s">
        <v>1</v>
      </c>
      <c r="R30" s="12" t="s">
        <v>0</v>
      </c>
      <c r="V30" s="32"/>
    </row>
    <row r="31" spans="1:22" ht="21.75" customHeight="1" x14ac:dyDescent="0.25">
      <c r="A31" s="51" t="s">
        <v>22</v>
      </c>
      <c r="B31" s="52" t="s">
        <v>21</v>
      </c>
      <c r="C31" s="53">
        <v>3</v>
      </c>
      <c r="D31" s="77">
        <v>0</v>
      </c>
      <c r="E31" s="55">
        <f t="shared" si="0"/>
        <v>0</v>
      </c>
      <c r="F31" s="50"/>
      <c r="G31" s="13">
        <f t="shared" si="1"/>
        <v>0</v>
      </c>
      <c r="H31" s="14"/>
      <c r="I31" s="13">
        <f t="shared" si="2"/>
        <v>0</v>
      </c>
      <c r="J31" s="13">
        <v>21</v>
      </c>
      <c r="K31" s="13">
        <f t="shared" si="3"/>
        <v>0</v>
      </c>
      <c r="L31" s="13">
        <v>0</v>
      </c>
      <c r="M31" s="13">
        <f t="shared" si="4"/>
        <v>0</v>
      </c>
      <c r="N31" s="13">
        <v>0</v>
      </c>
      <c r="O31" s="13">
        <f t="shared" si="5"/>
        <v>0</v>
      </c>
      <c r="P31" s="13"/>
      <c r="Q31" s="13" t="s">
        <v>1</v>
      </c>
      <c r="R31" s="12" t="s">
        <v>0</v>
      </c>
      <c r="V31" s="32"/>
    </row>
    <row r="32" spans="1:22" ht="18.75" customHeight="1" x14ac:dyDescent="0.25">
      <c r="A32" s="51" t="s">
        <v>20</v>
      </c>
      <c r="B32" s="52" t="s">
        <v>18</v>
      </c>
      <c r="C32" s="53">
        <v>100</v>
      </c>
      <c r="D32" s="77">
        <v>0</v>
      </c>
      <c r="E32" s="55">
        <f t="shared" si="0"/>
        <v>0</v>
      </c>
      <c r="F32" s="50"/>
      <c r="G32" s="13">
        <f t="shared" si="1"/>
        <v>0</v>
      </c>
      <c r="H32" s="14"/>
      <c r="I32" s="13">
        <f t="shared" si="2"/>
        <v>0</v>
      </c>
      <c r="J32" s="13">
        <v>21</v>
      </c>
      <c r="K32" s="13">
        <f t="shared" si="3"/>
        <v>0</v>
      </c>
      <c r="L32" s="13">
        <v>0</v>
      </c>
      <c r="M32" s="13">
        <f t="shared" si="4"/>
        <v>0</v>
      </c>
      <c r="N32" s="13">
        <v>0</v>
      </c>
      <c r="O32" s="13">
        <f t="shared" si="5"/>
        <v>0</v>
      </c>
      <c r="P32" s="13"/>
      <c r="Q32" s="13" t="s">
        <v>1</v>
      </c>
      <c r="R32" s="12" t="s">
        <v>0</v>
      </c>
      <c r="V32" s="32"/>
    </row>
    <row r="33" spans="1:22" x14ac:dyDescent="0.25">
      <c r="A33" s="51" t="s">
        <v>17</v>
      </c>
      <c r="B33" s="52" t="s">
        <v>2</v>
      </c>
      <c r="C33" s="53">
        <v>15</v>
      </c>
      <c r="D33" s="77">
        <v>0</v>
      </c>
      <c r="E33" s="55">
        <f t="shared" si="0"/>
        <v>0</v>
      </c>
      <c r="F33" s="50"/>
      <c r="G33" s="13">
        <f t="shared" si="1"/>
        <v>0</v>
      </c>
      <c r="H33" s="14"/>
      <c r="I33" s="13">
        <f t="shared" si="2"/>
        <v>0</v>
      </c>
      <c r="J33" s="13">
        <v>21</v>
      </c>
      <c r="K33" s="13">
        <f t="shared" si="3"/>
        <v>0</v>
      </c>
      <c r="L33" s="13">
        <v>0</v>
      </c>
      <c r="M33" s="13">
        <f t="shared" si="4"/>
        <v>0</v>
      </c>
      <c r="N33" s="13">
        <v>0</v>
      </c>
      <c r="O33" s="13">
        <f t="shared" si="5"/>
        <v>0</v>
      </c>
      <c r="P33" s="13"/>
      <c r="Q33" s="13" t="s">
        <v>1</v>
      </c>
      <c r="R33" s="12" t="s">
        <v>0</v>
      </c>
      <c r="V33" s="32"/>
    </row>
    <row r="34" spans="1:22" ht="27" customHeight="1" x14ac:dyDescent="0.25">
      <c r="A34" s="51" t="s">
        <v>16</v>
      </c>
      <c r="B34" s="52" t="s">
        <v>2</v>
      </c>
      <c r="C34" s="53">
        <v>1</v>
      </c>
      <c r="D34" s="77">
        <v>0</v>
      </c>
      <c r="E34" s="55">
        <f t="shared" si="0"/>
        <v>0</v>
      </c>
      <c r="F34" s="50"/>
      <c r="G34" s="13">
        <f t="shared" si="1"/>
        <v>0</v>
      </c>
      <c r="H34" s="14"/>
      <c r="I34" s="13">
        <f t="shared" si="2"/>
        <v>0</v>
      </c>
      <c r="J34" s="13">
        <v>21</v>
      </c>
      <c r="K34" s="13">
        <f t="shared" si="3"/>
        <v>0</v>
      </c>
      <c r="L34" s="13">
        <v>0</v>
      </c>
      <c r="M34" s="13">
        <f t="shared" si="4"/>
        <v>0</v>
      </c>
      <c r="N34" s="13">
        <v>0</v>
      </c>
      <c r="O34" s="13">
        <f t="shared" si="5"/>
        <v>0</v>
      </c>
      <c r="P34" s="13"/>
      <c r="Q34" s="13" t="s">
        <v>1</v>
      </c>
      <c r="R34" s="12" t="s">
        <v>0</v>
      </c>
    </row>
    <row r="35" spans="1:22" ht="21" customHeight="1" x14ac:dyDescent="0.25">
      <c r="A35" s="46" t="s">
        <v>14</v>
      </c>
      <c r="B35" s="47"/>
      <c r="C35" s="48"/>
      <c r="D35" s="49"/>
      <c r="E35" s="49">
        <f>SUMIF(AE36:AE43,"&lt;&gt;NOR",E36:E43)</f>
        <v>0</v>
      </c>
      <c r="F35" s="16"/>
      <c r="G35" s="16">
        <f>SUM(G36:G43)</f>
        <v>0</v>
      </c>
      <c r="H35" s="16"/>
      <c r="I35" s="16">
        <f>SUM(I36:I43)</f>
        <v>0</v>
      </c>
      <c r="J35" s="16"/>
      <c r="K35" s="16">
        <f>SUM(K36:K43)</f>
        <v>0</v>
      </c>
      <c r="L35" s="16"/>
      <c r="M35" s="16">
        <f>SUM(M36:M43)</f>
        <v>0</v>
      </c>
      <c r="N35" s="16"/>
      <c r="O35" s="16">
        <f>SUM(O36:O43)</f>
        <v>0</v>
      </c>
      <c r="P35" s="16"/>
      <c r="Q35" s="16"/>
      <c r="R35" s="15"/>
    </row>
    <row r="36" spans="1:22" ht="18.75" customHeight="1" x14ac:dyDescent="0.25">
      <c r="A36" s="51" t="s">
        <v>13</v>
      </c>
      <c r="B36" s="52" t="s">
        <v>10</v>
      </c>
      <c r="C36" s="53">
        <v>1</v>
      </c>
      <c r="D36" s="77">
        <v>0</v>
      </c>
      <c r="E36" s="55">
        <f t="shared" ref="E36:E43" si="6">ROUND(C36*D36,2)</f>
        <v>0</v>
      </c>
      <c r="F36" s="50"/>
      <c r="G36" s="13">
        <f t="shared" ref="G36:G43" si="7">ROUND(C36*F36,2)</f>
        <v>0</v>
      </c>
      <c r="H36" s="14"/>
      <c r="I36" s="13">
        <f t="shared" ref="I36:I43" si="8">ROUND(C36*H36,2)</f>
        <v>0</v>
      </c>
      <c r="J36" s="13">
        <v>21</v>
      </c>
      <c r="K36" s="13">
        <f t="shared" ref="K36:K43" si="9">E36*(1+J36/100)</f>
        <v>0</v>
      </c>
      <c r="L36" s="13">
        <v>0</v>
      </c>
      <c r="M36" s="13">
        <f t="shared" ref="M36:M43" si="10">ROUND(C36*L36,2)</f>
        <v>0</v>
      </c>
      <c r="N36" s="13">
        <v>0</v>
      </c>
      <c r="O36" s="13">
        <f t="shared" ref="O36:O43" si="11">ROUND(C36*N36,2)</f>
        <v>0</v>
      </c>
      <c r="P36" s="13"/>
      <c r="Q36" s="13" t="s">
        <v>1</v>
      </c>
      <c r="R36" s="12" t="s">
        <v>0</v>
      </c>
    </row>
    <row r="37" spans="1:22" ht="18" customHeight="1" x14ac:dyDescent="0.25">
      <c r="A37" s="51" t="s">
        <v>12</v>
      </c>
      <c r="B37" s="52" t="s">
        <v>4</v>
      </c>
      <c r="C37" s="53">
        <v>12</v>
      </c>
      <c r="D37" s="77">
        <v>0</v>
      </c>
      <c r="E37" s="55">
        <f t="shared" si="6"/>
        <v>0</v>
      </c>
      <c r="F37" s="50"/>
      <c r="G37" s="13">
        <f t="shared" si="7"/>
        <v>0</v>
      </c>
      <c r="H37" s="14"/>
      <c r="I37" s="13">
        <f t="shared" si="8"/>
        <v>0</v>
      </c>
      <c r="J37" s="13">
        <v>21</v>
      </c>
      <c r="K37" s="13">
        <f t="shared" si="9"/>
        <v>0</v>
      </c>
      <c r="L37" s="13">
        <v>0</v>
      </c>
      <c r="M37" s="13">
        <f t="shared" si="10"/>
        <v>0</v>
      </c>
      <c r="N37" s="13">
        <v>0</v>
      </c>
      <c r="O37" s="13">
        <f t="shared" si="11"/>
        <v>0</v>
      </c>
      <c r="P37" s="13"/>
      <c r="Q37" s="13" t="s">
        <v>1</v>
      </c>
      <c r="R37" s="12" t="s">
        <v>0</v>
      </c>
    </row>
    <row r="38" spans="1:22" ht="18.75" customHeight="1" x14ac:dyDescent="0.25">
      <c r="A38" s="51" t="s">
        <v>11</v>
      </c>
      <c r="B38" s="52" t="s">
        <v>10</v>
      </c>
      <c r="C38" s="53">
        <v>1</v>
      </c>
      <c r="D38" s="77">
        <v>0</v>
      </c>
      <c r="E38" s="55">
        <f t="shared" si="6"/>
        <v>0</v>
      </c>
      <c r="F38" s="50"/>
      <c r="G38" s="13">
        <f t="shared" si="7"/>
        <v>0</v>
      </c>
      <c r="H38" s="14"/>
      <c r="I38" s="13">
        <f t="shared" si="8"/>
        <v>0</v>
      </c>
      <c r="J38" s="13">
        <v>21</v>
      </c>
      <c r="K38" s="13">
        <f t="shared" si="9"/>
        <v>0</v>
      </c>
      <c r="L38" s="13">
        <v>0</v>
      </c>
      <c r="M38" s="13">
        <f t="shared" si="10"/>
        <v>0</v>
      </c>
      <c r="N38" s="13">
        <v>0</v>
      </c>
      <c r="O38" s="13">
        <f t="shared" si="11"/>
        <v>0</v>
      </c>
      <c r="P38" s="13"/>
      <c r="Q38" s="13" t="s">
        <v>1</v>
      </c>
      <c r="R38" s="12" t="s">
        <v>0</v>
      </c>
    </row>
    <row r="39" spans="1:22" ht="20.25" customHeight="1" x14ac:dyDescent="0.25">
      <c r="A39" s="51" t="s">
        <v>9</v>
      </c>
      <c r="B39" s="52" t="s">
        <v>4</v>
      </c>
      <c r="C39" s="53">
        <v>1</v>
      </c>
      <c r="D39" s="77">
        <v>0</v>
      </c>
      <c r="E39" s="55">
        <f t="shared" si="6"/>
        <v>0</v>
      </c>
      <c r="F39" s="50"/>
      <c r="G39" s="13">
        <f t="shared" si="7"/>
        <v>0</v>
      </c>
      <c r="H39" s="14"/>
      <c r="I39" s="13">
        <f t="shared" si="8"/>
        <v>0</v>
      </c>
      <c r="J39" s="13">
        <v>21</v>
      </c>
      <c r="K39" s="13">
        <f t="shared" si="9"/>
        <v>0</v>
      </c>
      <c r="L39" s="13">
        <v>0</v>
      </c>
      <c r="M39" s="13">
        <f t="shared" si="10"/>
        <v>0</v>
      </c>
      <c r="N39" s="13">
        <v>0</v>
      </c>
      <c r="O39" s="13">
        <f t="shared" si="11"/>
        <v>0</v>
      </c>
      <c r="P39" s="13"/>
      <c r="Q39" s="13" t="s">
        <v>1</v>
      </c>
      <c r="R39" s="12" t="s">
        <v>0</v>
      </c>
    </row>
    <row r="40" spans="1:22" ht="21" customHeight="1" x14ac:dyDescent="0.25">
      <c r="A40" s="51" t="s">
        <v>8</v>
      </c>
      <c r="B40" s="52" t="s">
        <v>7</v>
      </c>
      <c r="C40" s="53">
        <v>4</v>
      </c>
      <c r="D40" s="77">
        <v>0</v>
      </c>
      <c r="E40" s="55">
        <f t="shared" si="6"/>
        <v>0</v>
      </c>
      <c r="F40" s="50"/>
      <c r="G40" s="13">
        <f t="shared" si="7"/>
        <v>0</v>
      </c>
      <c r="H40" s="14"/>
      <c r="I40" s="13">
        <f t="shared" si="8"/>
        <v>0</v>
      </c>
      <c r="J40" s="13">
        <v>21</v>
      </c>
      <c r="K40" s="13">
        <f t="shared" si="9"/>
        <v>0</v>
      </c>
      <c r="L40" s="13">
        <v>0</v>
      </c>
      <c r="M40" s="13">
        <f t="shared" si="10"/>
        <v>0</v>
      </c>
      <c r="N40" s="13">
        <v>0</v>
      </c>
      <c r="O40" s="13">
        <f t="shared" si="11"/>
        <v>0</v>
      </c>
      <c r="P40" s="13"/>
      <c r="Q40" s="13" t="s">
        <v>1</v>
      </c>
      <c r="R40" s="12" t="s">
        <v>0</v>
      </c>
    </row>
    <row r="41" spans="1:22" ht="18.75" customHeight="1" x14ac:dyDescent="0.25">
      <c r="A41" s="51" t="s">
        <v>6</v>
      </c>
      <c r="B41" s="52" t="s">
        <v>4</v>
      </c>
      <c r="C41" s="53">
        <v>4</v>
      </c>
      <c r="D41" s="77">
        <v>0</v>
      </c>
      <c r="E41" s="55">
        <f t="shared" si="6"/>
        <v>0</v>
      </c>
      <c r="F41" s="50"/>
      <c r="G41" s="13">
        <f t="shared" si="7"/>
        <v>0</v>
      </c>
      <c r="H41" s="14"/>
      <c r="I41" s="13">
        <f t="shared" si="8"/>
        <v>0</v>
      </c>
      <c r="J41" s="13">
        <v>21</v>
      </c>
      <c r="K41" s="13">
        <f t="shared" si="9"/>
        <v>0</v>
      </c>
      <c r="L41" s="13">
        <v>0</v>
      </c>
      <c r="M41" s="13">
        <f t="shared" si="10"/>
        <v>0</v>
      </c>
      <c r="N41" s="13">
        <v>0</v>
      </c>
      <c r="O41" s="13">
        <f t="shared" si="11"/>
        <v>0</v>
      </c>
      <c r="P41" s="13"/>
      <c r="Q41" s="13" t="s">
        <v>1</v>
      </c>
      <c r="R41" s="12" t="s">
        <v>0</v>
      </c>
    </row>
    <row r="42" spans="1:22" x14ac:dyDescent="0.25">
      <c r="A42" s="51" t="s">
        <v>5</v>
      </c>
      <c r="B42" s="52" t="s">
        <v>4</v>
      </c>
      <c r="C42" s="53">
        <v>8</v>
      </c>
      <c r="D42" s="77">
        <v>0</v>
      </c>
      <c r="E42" s="55">
        <f t="shared" si="6"/>
        <v>0</v>
      </c>
      <c r="F42" s="50"/>
      <c r="G42" s="13">
        <f t="shared" si="7"/>
        <v>0</v>
      </c>
      <c r="H42" s="14"/>
      <c r="I42" s="13">
        <f t="shared" si="8"/>
        <v>0</v>
      </c>
      <c r="J42" s="13">
        <v>21</v>
      </c>
      <c r="K42" s="13">
        <f t="shared" si="9"/>
        <v>0</v>
      </c>
      <c r="L42" s="13">
        <v>0</v>
      </c>
      <c r="M42" s="13">
        <f t="shared" si="10"/>
        <v>0</v>
      </c>
      <c r="N42" s="13">
        <v>0</v>
      </c>
      <c r="O42" s="13">
        <f t="shared" si="11"/>
        <v>0</v>
      </c>
      <c r="P42" s="13"/>
      <c r="Q42" s="13" t="s">
        <v>1</v>
      </c>
      <c r="R42" s="12" t="s">
        <v>0</v>
      </c>
    </row>
    <row r="43" spans="1:22" ht="24" customHeight="1" x14ac:dyDescent="0.25">
      <c r="A43" s="51" t="s">
        <v>3</v>
      </c>
      <c r="B43" s="52" t="s">
        <v>10</v>
      </c>
      <c r="C43" s="53">
        <v>1</v>
      </c>
      <c r="D43" s="78">
        <v>0</v>
      </c>
      <c r="E43" s="55">
        <f t="shared" si="6"/>
        <v>0</v>
      </c>
      <c r="F43" s="69"/>
      <c r="G43" s="10">
        <f t="shared" si="7"/>
        <v>0</v>
      </c>
      <c r="H43" s="11"/>
      <c r="I43" s="10">
        <f t="shared" si="8"/>
        <v>0</v>
      </c>
      <c r="J43" s="10">
        <v>21</v>
      </c>
      <c r="K43" s="10">
        <f t="shared" si="9"/>
        <v>0</v>
      </c>
      <c r="L43" s="10">
        <v>0</v>
      </c>
      <c r="M43" s="10">
        <f t="shared" si="10"/>
        <v>0</v>
      </c>
      <c r="N43" s="10">
        <v>0</v>
      </c>
      <c r="O43" s="10">
        <f t="shared" si="11"/>
        <v>0</v>
      </c>
      <c r="P43" s="10"/>
      <c r="Q43" s="10" t="s">
        <v>1</v>
      </c>
      <c r="R43" s="9" t="s">
        <v>0</v>
      </c>
    </row>
    <row r="44" spans="1:22" x14ac:dyDescent="0.25">
      <c r="A44" s="4"/>
      <c r="B44" s="3"/>
      <c r="C44" s="2"/>
      <c r="D44" s="2"/>
      <c r="E44" s="2"/>
      <c r="F44" s="2"/>
      <c r="G44" s="2"/>
      <c r="H44" s="2"/>
      <c r="I44" s="2"/>
      <c r="J44" s="2"/>
      <c r="K44" s="2"/>
      <c r="L44" s="2"/>
      <c r="M44" s="2"/>
      <c r="N44" s="2"/>
      <c r="O44" s="2"/>
      <c r="P44" s="2"/>
      <c r="Q44" s="2"/>
      <c r="R44" s="2"/>
    </row>
    <row r="45" spans="1:22" x14ac:dyDescent="0.25">
      <c r="A45" s="8"/>
      <c r="B45" s="7"/>
      <c r="C45" s="6"/>
      <c r="D45" s="6"/>
      <c r="E45" s="5">
        <f>E35+E23+E17+E14+E10</f>
        <v>0</v>
      </c>
      <c r="F45" s="2"/>
      <c r="G45" s="2"/>
      <c r="H45" s="2"/>
      <c r="I45" s="2"/>
      <c r="J45" s="2"/>
      <c r="K45" s="2"/>
      <c r="L45" s="2"/>
      <c r="M45" s="2"/>
      <c r="N45" s="2"/>
      <c r="O45" s="2"/>
      <c r="P45" s="2"/>
      <c r="Q45" s="2"/>
      <c r="R45" s="2"/>
    </row>
    <row r="46" spans="1:22" x14ac:dyDescent="0.25">
      <c r="A46" s="4"/>
      <c r="B46" s="3"/>
      <c r="C46" s="2"/>
      <c r="D46" s="2"/>
      <c r="E46" s="2"/>
      <c r="F46" s="2"/>
      <c r="G46" s="2"/>
      <c r="H46" s="2"/>
      <c r="I46" s="2"/>
      <c r="J46" s="2"/>
      <c r="K46" s="2"/>
      <c r="L46" s="2"/>
      <c r="M46" s="2"/>
      <c r="N46" s="2"/>
      <c r="O46" s="2"/>
      <c r="P46" s="2"/>
      <c r="Q46" s="2"/>
      <c r="R46" s="2"/>
    </row>
  </sheetData>
  <mergeCells count="4">
    <mergeCell ref="A1:E1"/>
    <mergeCell ref="A2:E2"/>
    <mergeCell ref="A3:E3"/>
    <mergeCell ref="A4:E4"/>
  </mergeCells>
  <pageMargins left="0.7" right="0.7" top="0.78740157499999996" bottom="0.78740157499999996" header="0.3" footer="0.3"/>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Celková cena</vt:lpstr>
      <vt:lpstr>Objekt B108 Bludovice</vt:lpstr>
      <vt:lpstr>Objekt 70 Bludovice</vt:lpstr>
      <vt:lpstr>15 - Kompresorovna</vt:lpstr>
      <vt:lpstr>15 - Široký</vt:lpstr>
      <vt:lpstr>15 - Sklad Linde</vt:lpstr>
      <vt:lpstr>15 - Zámečnická dílna</vt:lpstr>
      <vt:lpstr>Objekt č.4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42060</dc:creator>
  <cp:lastModifiedBy>Nězgodová Vladimíra</cp:lastModifiedBy>
  <dcterms:created xsi:type="dcterms:W3CDTF">2023-07-20T06:19:52Z</dcterms:created>
  <dcterms:modified xsi:type="dcterms:W3CDTF">2023-10-13T09:21:09Z</dcterms:modified>
</cp:coreProperties>
</file>